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26 M33V\"/>
    </mc:Choice>
  </mc:AlternateContent>
  <xr:revisionPtr revIDLastSave="0" documentId="8_{37FA2D6B-564B-4E8C-8DDD-E674961A83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81029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<sst xmlns="http://schemas.openxmlformats.org/spreadsheetml/2006/main" count="27" uniqueCount="27">
  <si>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</si>
  <si>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</si>
  <si>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</si>
  <si>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</si>
  <si>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</si>
  <si>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</si>
  <si>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</si>
  <si>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</si>
  <si>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</si>
  <si>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</si>
  <si>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</si>
  <si>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</si>
  <si>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</si>
  <si>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</si>
  <si>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</si>
  <si>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</si>
  <si>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</si>
  <si>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</si>
  <si>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</si>
  <si>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</si>
  <si>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</si>
  <si>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</si>
  <si>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</si>
  <si>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</si>
  <si>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</si>
  <si>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</si>
  <si>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INSTITUTO MUNICIPAL DE VIVIENDA DE SAN MIGUEL DE ALLENDE, GTO.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</si>
</sst>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75847415.059999987</v>
      </c>
      <c r="C3" s="8">
        <f t="shared" ref="C3:F3" si="0">C4+C12</f>
        <v>15936274.01</v>
      </c>
      <c r="D3" s="8">
        <f t="shared" si="0"/>
        <v>14543560.949999999</v>
      </c>
      <c r="E3" s="8">
        <f t="shared" si="0"/>
        <v>77240128.120000005</v>
      </c>
      <c r="F3" s="8">
        <f t="shared" si="0"/>
        <v>1392713.0599999963</v>
      </c>
    </row>
    <row r="4" spans="1:6" x14ac:dyDescent="0.2">
      <c r="A4" s="5" t="s">
        <v>4</v>
      </c>
      <c r="B4" s="8">
        <f>SUM(B5:B11)</f>
        <v>15659519.909999998</v>
      </c>
      <c r="C4" s="8">
        <f>SUM(C5:C11)</f>
        <v>15849870.17</v>
      </c>
      <c r="D4" s="8">
        <f>SUM(D5:D11)</f>
        <v>13974927</v>
      </c>
      <c r="E4" s="8">
        <f>SUM(E5:E11)</f>
        <v>17534463.079999998</v>
      </c>
      <c r="F4" s="8">
        <f>SUM(F5:F11)</f>
        <v>1874943.1699999962</v>
      </c>
    </row>
    <row r="5" spans="1:6" x14ac:dyDescent="0.2">
      <c r="A5" s="6" t="s">
        <v>5</v>
      </c>
      <c r="B5" s="9">
        <v>15178290.279999999</v>
      </c>
      <c r="C5" s="9">
        <v>10872192.77</v>
      </c>
      <c r="D5" s="9">
        <v>8997249.5999999996</v>
      </c>
      <c r="E5" s="9">
        <f>B5+C5-D5</f>
        <v>17053233.449999996</v>
      </c>
      <c r="F5" s="9">
        <f t="shared" ref="F5:F11" si="1">E5-B5</f>
        <v>1874943.1699999962</v>
      </c>
    </row>
    <row r="6" spans="1:6" x14ac:dyDescent="0.2">
      <c r="A6" s="6" t="s">
        <v>6</v>
      </c>
      <c r="B6" s="9">
        <v>289869.62</v>
      </c>
      <c r="C6" s="9">
        <v>4977677.4000000004</v>
      </c>
      <c r="D6" s="9">
        <v>4977677.4000000004</v>
      </c>
      <c r="E6" s="9">
        <f t="shared" ref="E6:E11" si="2">B6+C6-D6</f>
        <v>289869.62000000011</v>
      </c>
      <c r="F6" s="9">
        <f t="shared" si="1"/>
        <v>0</v>
      </c>
    </row>
    <row r="7" spans="1:6" x14ac:dyDescent="0.2">
      <c r="A7" s="6" t="s">
        <v>7</v>
      </c>
      <c r="B7" s="9">
        <v>18560</v>
      </c>
      <c r="C7" s="9">
        <v>0</v>
      </c>
      <c r="D7" s="9">
        <v>0</v>
      </c>
      <c r="E7" s="9">
        <f t="shared" si="2"/>
        <v>18560</v>
      </c>
      <c r="F7" s="9">
        <f t="shared" si="1"/>
        <v>0</v>
      </c>
    </row>
    <row r="8" spans="1:6" x14ac:dyDescent="0.2">
      <c r="A8" s="6" t="s">
        <v>1</v>
      </c>
      <c r="B8" s="9">
        <v>172800.01</v>
      </c>
      <c r="C8" s="9">
        <v>0</v>
      </c>
      <c r="D8" s="9">
        <v>0</v>
      </c>
      <c r="E8" s="9">
        <f t="shared" si="2"/>
        <v>172800.01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60187895.149999991</v>
      </c>
      <c r="C12" s="8">
        <f>SUM(C13:C21)</f>
        <v>86403.839999999997</v>
      </c>
      <c r="D12" s="8">
        <f>SUM(D13:D21)</f>
        <v>568633.94999999995</v>
      </c>
      <c r="E12" s="8">
        <f>SUM(E13:E21)</f>
        <v>59705665.039999999</v>
      </c>
      <c r="F12" s="8">
        <f>SUM(F13:F21)</f>
        <v>-482230.11</v>
      </c>
    </row>
    <row r="13" spans="1:6" x14ac:dyDescent="0.2">
      <c r="A13" s="6" t="s">
        <v>11</v>
      </c>
      <c r="B13" s="9">
        <v>44000005.479999997</v>
      </c>
      <c r="C13" s="9">
        <v>0</v>
      </c>
      <c r="D13" s="9">
        <v>0</v>
      </c>
      <c r="E13" s="9">
        <f>B13+C13-D13</f>
        <v>44000005.479999997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740846.79</v>
      </c>
      <c r="C14" s="10">
        <v>86403.839999999997</v>
      </c>
      <c r="D14" s="10">
        <v>533007.71</v>
      </c>
      <c r="E14" s="10">
        <f t="shared" ref="E14:E21" si="4">B14+C14-D14</f>
        <v>294242.92000000004</v>
      </c>
      <c r="F14" s="10">
        <f t="shared" si="3"/>
        <v>-446603.87</v>
      </c>
    </row>
    <row r="15" spans="1:6" x14ac:dyDescent="0.2">
      <c r="A15" s="6" t="s">
        <v>13</v>
      </c>
      <c r="B15" s="10">
        <v>16110899.4</v>
      </c>
      <c r="C15" s="10">
        <v>0</v>
      </c>
      <c r="D15" s="10">
        <v>0</v>
      </c>
      <c r="E15" s="10">
        <f t="shared" si="4"/>
        <v>16110899.4</v>
      </c>
      <c r="F15" s="10">
        <f t="shared" si="3"/>
        <v>0</v>
      </c>
    </row>
    <row r="16" spans="1:6" x14ac:dyDescent="0.2">
      <c r="A16" s="6" t="s">
        <v>14</v>
      </c>
      <c r="B16" s="9">
        <v>1145740.3400000001</v>
      </c>
      <c r="C16" s="9">
        <v>0</v>
      </c>
      <c r="D16" s="9">
        <v>0</v>
      </c>
      <c r="E16" s="9">
        <f t="shared" si="4"/>
        <v>1145740.3400000001</v>
      </c>
      <c r="F16" s="9">
        <f t="shared" si="3"/>
        <v>0</v>
      </c>
    </row>
    <row r="17" spans="1:6" x14ac:dyDescent="0.2">
      <c r="A17" s="6" t="s">
        <v>15</v>
      </c>
      <c r="B17" s="9">
        <v>11427.16</v>
      </c>
      <c r="C17" s="9">
        <v>0</v>
      </c>
      <c r="D17" s="9">
        <v>0</v>
      </c>
      <c r="E17" s="9">
        <f t="shared" si="4"/>
        <v>11427.16</v>
      </c>
      <c r="F17" s="9">
        <f t="shared" si="3"/>
        <v>0</v>
      </c>
    </row>
    <row r="18" spans="1:6" x14ac:dyDescent="0.2">
      <c r="A18" s="6" t="s">
        <v>16</v>
      </c>
      <c r="B18" s="9">
        <v>-1821024.02</v>
      </c>
      <c r="C18" s="9">
        <v>0</v>
      </c>
      <c r="D18" s="9">
        <v>35626.239999999998</v>
      </c>
      <c r="E18" s="9">
        <f t="shared" si="4"/>
        <v>-1856650.26</v>
      </c>
      <c r="F18" s="9">
        <f t="shared" si="3"/>
        <v>-35626.239999999991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LUIS MANUEL</cp:lastModifiedBy>
  <cp:lastPrinted>2018-03-08T18:40:55Z</cp:lastPrinted>
  <dcterms:created xsi:type="dcterms:W3CDTF">2014-02-09T04:04:15Z</dcterms:created>
  <dcterms:modified xsi:type="dcterms:W3CDTF">2026-07-24T02:02:14Z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