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P. Lorena Salgado\Desktop\0226 M33V\"/>
    </mc:Choice>
  </mc:AlternateContent>
  <xr:revisionPtr revIDLastSave="0" documentId="8_{D2827286-D1F8-4A82-98E9-89329C36B264}" xr6:coauthVersionLast="46" xr6:coauthVersionMax="46" xr10:uidLastSave="{00000000-0000-0000-0000-000000000000}"/>
  <bookViews>
    <workbookView xWindow="-120" yWindow="-120" windowWidth="29040" windowHeight="1584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<sst xmlns="http://schemas.openxmlformats.org/spreadsheetml/2006/main" count="189" uniqueCount="136">
  <si>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</si>
  <si>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</si>
  <si>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</si>
  <si>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</si>
  <si>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</si>
  <si>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</si>
  <si>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</si>
  <si>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</si>
  <si>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</si>
  <si>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</si>
  <si>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</si>
  <si>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</si>
  <si>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</si>
  <si>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</si>
  <si>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</si>
  <si>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</si>
  <si>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</si>
  <si>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</si>
  <si>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</si>
  <si>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</si>
  <si>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</si>
  <si>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</si>
  <si>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</si>
  <si>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</si>
  <si>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</si>
  <si>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</si>
  <si>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</si>
  <si>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</si>
  <si>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</si>
  <si>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</si>
  <si>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</si>
  <si>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</si>
  <si>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</si>
  <si>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</si>
  <si>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</si>
  <si>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</si>
  <si>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</si>
  <si>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</si>
  <si>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</si>
  <si>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</si>
  <si>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</si>
  <si>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</si>
  <si>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</si>
  <si>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</si>
  <si>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</si>
  <si>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</si>
  <si>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</si>
  <si>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</si>
  <si>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</si>
  <si>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</si>
  <si>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</si>
  <si>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</si>
  <si>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</si>
  <si>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</si>
  <si>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</si>
  <si>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</si>
  <si>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</si>
  <si>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</si>
  <si>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</si>
  <si>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</si>
  <si>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</si>
  <si>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</si>
  <si>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</si>
  <si>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</si>
  <si>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</si>
  <si>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</si>
  <si>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</si>
  <si>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</si>
  <si>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</si>
  <si>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</si>
  <si>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</si>
  <si>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</si>
  <si>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</si>
  <si>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</si>
  <si>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</si>
  <si>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</si>
  <si>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</si>
  <si>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</si>
  <si>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</si>
  <si>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</si>
  <si>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</si>
  <si>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</si>
  <si>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</si>
  <si>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</si>
  <si>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</si>
  <si>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</si>
  <si>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</si>
  <si>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</si>
  <si>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</si>
  <si>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</si>
  <si>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</si>
  <si>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</si>
  <si>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</si>
  <si>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</si>
  <si>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</si>
  <si>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</si>
  <si>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</si>
  <si>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</si>
  <si>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</si>
  <si>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</si>
  <si>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</si>
  <si>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</si>
  <si>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</si>
  <si>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</si>
  <si>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</si>
  <si>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</si>
  <si>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</si>
  <si>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</si>
  <si>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</si>
  <si>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</si>
  <si>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</si>
  <si>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</si>
  <si>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</si>
  <si>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</si>
  <si>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</si>
  <si>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</si>
  <si>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</si>
  <si>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</si>
  <si>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</si>
  <si>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</si>
  <si>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</si>
  <si>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</si>
  <si>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</si>
  <si>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</si>
  <si>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</si>
  <si>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</si>
  <si>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</si>
  <si>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</si>
  <si>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</si>
  <si>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</si>
  <si>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</si>
  <si>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INSTITUTO MUNICIPAL DE VIVIENDA DE SAN MIGUEL DE ALLENDE, GTO.
Estado Analítico del Ejercicio del Presupuesto de Egresos
Clasificación por Objeto del Gasto (Capítulo y Concepto)
Del 1 de Enero al 30 de Junio de 2026
(Cifras en Pesos)</t>
  </si>
  <si>
    <t>INSTITUTO MUNICIPAL DE VIVIENDA DE SAN MIGUEL DE ALLENDE, GTO.
Estado Analítico del Ejercicio del Presupuesto de Egresos
Clasificación Económica (por Tipo de Gasto)
Del 1 de Enero al 30 de Junio de 2026
(Cifras en Pesos)</t>
  </si>
  <si>
    <t>31120M33V010000 AREA ADMINISTRATIVA</t>
  </si>
  <si>
    <t>INSTITUTO MUNICIPAL DE VIVIENDA DE SAN MIGUEL DE ALLENDE, GTO.
Estado Analítico del Ejercicio del Presupuesto de Egresos
Clasificación Administrativa
Del 1 de Enero al 30 de Junio de 2026
(Cifras en Pesos)</t>
  </si>
  <si>
    <t>INSTITUTO MUNICIPAL DE VIVIENDA DE SAN MIGUEL DE ALLENDE, GTO.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</si>
</sst>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workbookViewId="0">
      <selection activeCell="G14" sqref="G14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134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133</v>
      </c>
      <c r="B5" s="23">
        <v>6795672.6600000001</v>
      </c>
      <c r="C5" s="23">
        <v>0</v>
      </c>
      <c r="D5" s="23">
        <f>B5+C5</f>
        <v>6795672.6600000001</v>
      </c>
      <c r="E5" s="23">
        <v>2165032.98</v>
      </c>
      <c r="F5" s="23">
        <v>2157734.98</v>
      </c>
      <c r="G5" s="23">
        <f>D5-E5</f>
        <v>4630639.68</v>
      </c>
    </row>
    <row r="6" spans="1:7" x14ac:dyDescent="0.2">
      <c r="A6" s="14" t="s">
        <v>50</v>
      </c>
      <c r="B6" s="23">
        <v>0</v>
      </c>
      <c r="C6" s="23">
        <v>0</v>
      </c>
      <c r="D6" s="23">
        <f t="shared" ref="D6:D11" si="0">B6+C6</f>
        <v>0</v>
      </c>
      <c r="E6" s="23">
        <v>0</v>
      </c>
      <c r="F6" s="23">
        <v>0</v>
      </c>
      <c r="G6" s="23">
        <f t="shared" ref="G6:G11" si="1">D6-E6</f>
        <v>0</v>
      </c>
    </row>
    <row r="7" spans="1:7" x14ac:dyDescent="0.2">
      <c r="A7" s="14" t="s">
        <v>51</v>
      </c>
      <c r="B7" s="23">
        <v>0</v>
      </c>
      <c r="C7" s="23">
        <v>0</v>
      </c>
      <c r="D7" s="23">
        <f t="shared" si="0"/>
        <v>0</v>
      </c>
      <c r="E7" s="23">
        <v>0</v>
      </c>
      <c r="F7" s="23">
        <v>0</v>
      </c>
      <c r="G7" s="23">
        <f t="shared" si="1"/>
        <v>0</v>
      </c>
    </row>
    <row r="8" spans="1:7" x14ac:dyDescent="0.2">
      <c r="A8" s="14" t="s">
        <v>52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</row>
    <row r="9" spans="1:7" x14ac:dyDescent="0.2">
      <c r="A9" s="14"/>
      <c r="B9" s="23">
        <v>0</v>
      </c>
      <c r="C9" s="23">
        <v>0</v>
      </c>
      <c r="D9" s="23">
        <f t="shared" si="0"/>
        <v>0</v>
      </c>
      <c r="E9" s="23">
        <v>0</v>
      </c>
      <c r="F9" s="23">
        <v>0</v>
      </c>
      <c r="G9" s="23">
        <f t="shared" si="1"/>
        <v>0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125</v>
      </c>
      <c r="B14" s="24">
        <f t="shared" ref="B14:G14" si="4">SUM(B5:B13)</f>
        <v>6795672.6600000001</v>
      </c>
      <c r="C14" s="24">
        <f t="shared" si="4"/>
        <v>0</v>
      </c>
      <c r="D14" s="24">
        <f t="shared" si="4"/>
        <v>6795672.6600000001</v>
      </c>
      <c r="E14" s="24">
        <f t="shared" si="4"/>
        <v>2165032.98</v>
      </c>
      <c r="F14" s="24">
        <f t="shared" si="4"/>
        <v>2157734.98</v>
      </c>
      <c r="G14" s="24">
        <f t="shared" si="4"/>
        <v>4630639.68</v>
      </c>
    </row>
    <row r="16" spans="1:7" ht="55.35" customHeight="1" x14ac:dyDescent="0.2">
      <c r="A16" s="34" t="s">
        <v>134</v>
      </c>
      <c r="B16" s="35"/>
      <c r="C16" s="35"/>
      <c r="D16" s="35"/>
      <c r="E16" s="35"/>
      <c r="F16" s="35"/>
      <c r="G16" s="36"/>
    </row>
    <row r="17" spans="1:7" x14ac:dyDescent="0.2">
      <c r="A17" s="19"/>
      <c r="B17" s="37" t="s">
        <v>59</v>
      </c>
      <c r="C17" s="38"/>
      <c r="D17" s="38"/>
      <c r="E17" s="38"/>
      <c r="F17" s="39"/>
      <c r="G17" s="32" t="s">
        <v>58</v>
      </c>
    </row>
    <row r="18" spans="1:7" ht="22.5" x14ac:dyDescent="0.2">
      <c r="A18" s="18" t="s">
        <v>53</v>
      </c>
      <c r="B18" s="2" t="s">
        <v>54</v>
      </c>
      <c r="C18" s="2" t="s">
        <v>117</v>
      </c>
      <c r="D18" s="2" t="s">
        <v>55</v>
      </c>
      <c r="E18" s="2" t="s">
        <v>56</v>
      </c>
      <c r="F18" s="2" t="s">
        <v>57</v>
      </c>
      <c r="G18" s="33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126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125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5" customHeight="1" x14ac:dyDescent="0.2">
      <c r="A28" s="37" t="s">
        <v>134</v>
      </c>
      <c r="B28" s="38"/>
      <c r="C28" s="38"/>
      <c r="D28" s="38"/>
      <c r="E28" s="38"/>
      <c r="F28" s="38"/>
      <c r="G28" s="39"/>
    </row>
    <row r="29" spans="1:7" x14ac:dyDescent="0.2">
      <c r="A29" s="19"/>
      <c r="B29" s="37" t="s">
        <v>59</v>
      </c>
      <c r="C29" s="38"/>
      <c r="D29" s="38"/>
      <c r="E29" s="38"/>
      <c r="F29" s="39"/>
      <c r="G29" s="32" t="s">
        <v>58</v>
      </c>
    </row>
    <row r="30" spans="1:7" ht="22.5" x14ac:dyDescent="0.2">
      <c r="A30" s="18" t="s">
        <v>53</v>
      </c>
      <c r="B30" s="2" t="s">
        <v>54</v>
      </c>
      <c r="C30" s="2" t="s">
        <v>117</v>
      </c>
      <c r="D30" s="2" t="s">
        <v>55</v>
      </c>
      <c r="E30" s="2" t="s">
        <v>56</v>
      </c>
      <c r="F30" s="2" t="s">
        <v>57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2.5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2.5" x14ac:dyDescent="0.2">
      <c r="A42" s="16" t="s">
        <v>127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128</v>
      </c>
      <c r="B46" s="23">
        <v>6795672.6600000001</v>
      </c>
      <c r="C46" s="23">
        <v>0</v>
      </c>
      <c r="D46" s="23">
        <f t="shared" ref="D46" si="12">B46+C46</f>
        <v>6795672.6600000001</v>
      </c>
      <c r="E46" s="23">
        <v>2165032.98</v>
      </c>
      <c r="F46" s="23">
        <v>2157734.98</v>
      </c>
      <c r="G46" s="23">
        <f t="shared" ref="G46" si="13">D46-E46</f>
        <v>4630639.68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125</v>
      </c>
      <c r="B48" s="24">
        <f t="shared" ref="B48:G48" si="14">SUM(B32:B46)</f>
        <v>6795672.6600000001</v>
      </c>
      <c r="C48" s="24">
        <f t="shared" si="14"/>
        <v>0</v>
      </c>
      <c r="D48" s="24">
        <f t="shared" si="14"/>
        <v>6795672.6600000001</v>
      </c>
      <c r="E48" s="24">
        <f t="shared" si="14"/>
        <v>2165032.98</v>
      </c>
      <c r="F48" s="24">
        <f t="shared" si="14"/>
        <v>2157734.98</v>
      </c>
      <c r="G48" s="24">
        <f t="shared" si="14"/>
        <v>4630639.68</v>
      </c>
    </row>
    <row r="50" spans="1:1" x14ac:dyDescent="0.2">
      <c r="A50" s="1" t="s">
        <v>118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7" t="s">
        <v>132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6795672.6600000001</v>
      </c>
      <c r="C5" s="23">
        <v>0</v>
      </c>
      <c r="D5" s="23">
        <f>B5+C5</f>
        <v>6795672.6600000001</v>
      </c>
      <c r="E5" s="23">
        <v>2165032.98</v>
      </c>
      <c r="F5" s="23">
        <v>2157734.98</v>
      </c>
      <c r="G5" s="23">
        <f>D5-E5</f>
        <v>4630639.68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0</v>
      </c>
      <c r="C7" s="23">
        <v>0</v>
      </c>
      <c r="D7" s="23">
        <f>B7+C7</f>
        <v>0</v>
      </c>
      <c r="E7" s="23">
        <v>0</v>
      </c>
      <c r="F7" s="23">
        <v>0</v>
      </c>
      <c r="G7" s="23">
        <f>D7-E7</f>
        <v>0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125</v>
      </c>
      <c r="B15" s="26">
        <f t="shared" ref="B15:G15" si="0">SUM(B5+B7+B9+B11+B13)</f>
        <v>6795672.6600000001</v>
      </c>
      <c r="C15" s="26">
        <f t="shared" si="0"/>
        <v>0</v>
      </c>
      <c r="D15" s="26">
        <f t="shared" si="0"/>
        <v>6795672.6600000001</v>
      </c>
      <c r="E15" s="26">
        <f t="shared" si="0"/>
        <v>2165032.98</v>
      </c>
      <c r="F15" s="26">
        <f t="shared" si="0"/>
        <v>2157734.98</v>
      </c>
      <c r="G15" s="26">
        <f t="shared" si="0"/>
        <v>4630639.68</v>
      </c>
    </row>
    <row r="18" spans="1:1" x14ac:dyDescent="0.2">
      <c r="A18" s="1" t="s">
        <v>118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workbookViewId="0">
      <selection activeCell="A9" sqref="A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131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8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8" x14ac:dyDescent="0.2">
      <c r="A4" s="9" t="s">
        <v>60</v>
      </c>
      <c r="B4" s="27">
        <f>SUM(B5:B11)</f>
        <v>4133392.04</v>
      </c>
      <c r="C4" s="27">
        <f>SUM(C5:C11)</f>
        <v>0</v>
      </c>
      <c r="D4" s="27">
        <f>B4+C4</f>
        <v>4133392.04</v>
      </c>
      <c r="E4" s="27">
        <f>SUM(E5:E11)</f>
        <v>997711.14</v>
      </c>
      <c r="F4" s="27">
        <f>SUM(F5:F11)</f>
        <v>997711.14</v>
      </c>
      <c r="G4" s="27">
        <f>D4-E4</f>
        <v>3135680.9</v>
      </c>
    </row>
    <row r="5" spans="1:8" x14ac:dyDescent="0.2">
      <c r="A5" s="11" t="s">
        <v>64</v>
      </c>
      <c r="B5" s="23">
        <v>2755242.04</v>
      </c>
      <c r="C5" s="23">
        <v>0</v>
      </c>
      <c r="D5" s="23">
        <f t="shared" ref="D5:D68" si="0">B5+C5</f>
        <v>2755242.04</v>
      </c>
      <c r="E5" s="23">
        <v>699260.14</v>
      </c>
      <c r="F5" s="23">
        <v>699260.14</v>
      </c>
      <c r="G5" s="23">
        <f t="shared" ref="G5:G68" si="1">D5-E5</f>
        <v>2055981.9</v>
      </c>
      <c r="H5" s="6">
        <v>1100</v>
      </c>
    </row>
    <row r="6" spans="1:8" x14ac:dyDescent="0.2">
      <c r="A6" s="11" t="s">
        <v>65</v>
      </c>
      <c r="B6" s="23">
        <v>492750</v>
      </c>
      <c r="C6" s="23">
        <v>0</v>
      </c>
      <c r="D6" s="23">
        <f t="shared" si="0"/>
        <v>492750</v>
      </c>
      <c r="E6" s="23">
        <v>52200</v>
      </c>
      <c r="F6" s="23">
        <v>52200</v>
      </c>
      <c r="G6" s="23">
        <f t="shared" si="1"/>
        <v>440550</v>
      </c>
      <c r="H6" s="6">
        <v>1200</v>
      </c>
    </row>
    <row r="7" spans="1:8" x14ac:dyDescent="0.2">
      <c r="A7" s="11" t="s">
        <v>66</v>
      </c>
      <c r="B7" s="23">
        <v>399000</v>
      </c>
      <c r="C7" s="23">
        <v>0</v>
      </c>
      <c r="D7" s="23">
        <f t="shared" si="0"/>
        <v>399000</v>
      </c>
      <c r="E7" s="23">
        <v>11852.89</v>
      </c>
      <c r="F7" s="23">
        <v>11852.89</v>
      </c>
      <c r="G7" s="23">
        <f t="shared" si="1"/>
        <v>387147.11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67</v>
      </c>
      <c r="B9" s="23">
        <v>486400</v>
      </c>
      <c r="C9" s="23">
        <v>0</v>
      </c>
      <c r="D9" s="23">
        <f t="shared" si="0"/>
        <v>486400</v>
      </c>
      <c r="E9" s="23">
        <v>234398.11</v>
      </c>
      <c r="F9" s="23">
        <v>234398.11</v>
      </c>
      <c r="G9" s="23">
        <f t="shared" si="1"/>
        <v>252001.89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68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120</v>
      </c>
      <c r="B12" s="28">
        <f>SUM(B13:B21)</f>
        <v>569000</v>
      </c>
      <c r="C12" s="28">
        <f>SUM(C13:C21)</f>
        <v>0</v>
      </c>
      <c r="D12" s="28">
        <f t="shared" si="0"/>
        <v>569000</v>
      </c>
      <c r="E12" s="28">
        <f>SUM(E13:E21)</f>
        <v>124068.70999999999</v>
      </c>
      <c r="F12" s="28">
        <f>SUM(F13:F21)</f>
        <v>123198.69</v>
      </c>
      <c r="G12" s="28">
        <f t="shared" si="1"/>
        <v>444931.29000000004</v>
      </c>
      <c r="H12" s="10">
        <v>0</v>
      </c>
    </row>
    <row r="13" spans="1:8" x14ac:dyDescent="0.2">
      <c r="A13" s="11" t="s">
        <v>69</v>
      </c>
      <c r="B13" s="23">
        <v>198000</v>
      </c>
      <c r="C13" s="23">
        <v>0</v>
      </c>
      <c r="D13" s="23">
        <f t="shared" si="0"/>
        <v>198000</v>
      </c>
      <c r="E13" s="23">
        <v>24097.71</v>
      </c>
      <c r="F13" s="23">
        <v>24097.71</v>
      </c>
      <c r="G13" s="23">
        <f t="shared" si="1"/>
        <v>173902.29</v>
      </c>
      <c r="H13" s="6">
        <v>2100</v>
      </c>
    </row>
    <row r="14" spans="1:8" x14ac:dyDescent="0.2">
      <c r="A14" s="11" t="s">
        <v>70</v>
      </c>
      <c r="B14" s="23">
        <v>9000</v>
      </c>
      <c r="C14" s="23">
        <v>0</v>
      </c>
      <c r="D14" s="23">
        <f t="shared" si="0"/>
        <v>9000</v>
      </c>
      <c r="E14" s="23">
        <v>417</v>
      </c>
      <c r="F14" s="23">
        <v>417</v>
      </c>
      <c r="G14" s="23">
        <f t="shared" si="1"/>
        <v>8583</v>
      </c>
      <c r="H14" s="6">
        <v>2200</v>
      </c>
    </row>
    <row r="15" spans="1:8" x14ac:dyDescent="0.2">
      <c r="A15" s="11" t="s">
        <v>71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72</v>
      </c>
      <c r="B16" s="23">
        <v>0</v>
      </c>
      <c r="C16" s="23">
        <v>0</v>
      </c>
      <c r="D16" s="23">
        <f t="shared" si="0"/>
        <v>0</v>
      </c>
      <c r="E16" s="23">
        <v>0</v>
      </c>
      <c r="F16" s="23">
        <v>0</v>
      </c>
      <c r="G16" s="23">
        <f t="shared" si="1"/>
        <v>0</v>
      </c>
      <c r="H16" s="6">
        <v>2400</v>
      </c>
    </row>
    <row r="17" spans="1:8" x14ac:dyDescent="0.2">
      <c r="A17" s="11" t="s">
        <v>73</v>
      </c>
      <c r="B17" s="23">
        <v>216000</v>
      </c>
      <c r="C17" s="23">
        <v>0</v>
      </c>
      <c r="D17" s="23">
        <f t="shared" si="0"/>
        <v>216000</v>
      </c>
      <c r="E17" s="23">
        <v>65473.13</v>
      </c>
      <c r="F17" s="23">
        <v>65473.13</v>
      </c>
      <c r="G17" s="23">
        <f t="shared" si="1"/>
        <v>150526.87</v>
      </c>
      <c r="H17" s="6">
        <v>2500</v>
      </c>
    </row>
    <row r="18" spans="1:8" x14ac:dyDescent="0.2">
      <c r="A18" s="11" t="s">
        <v>74</v>
      </c>
      <c r="B18" s="23">
        <v>96000</v>
      </c>
      <c r="C18" s="23">
        <v>0</v>
      </c>
      <c r="D18" s="23">
        <f t="shared" si="0"/>
        <v>96000</v>
      </c>
      <c r="E18" s="23">
        <v>33747.870000000003</v>
      </c>
      <c r="F18" s="23">
        <v>32877.85</v>
      </c>
      <c r="G18" s="23">
        <f t="shared" si="1"/>
        <v>62252.13</v>
      </c>
      <c r="H18" s="6">
        <v>2600</v>
      </c>
    </row>
    <row r="19" spans="1:8" x14ac:dyDescent="0.2">
      <c r="A19" s="11" t="s">
        <v>75</v>
      </c>
      <c r="B19" s="23">
        <v>20000</v>
      </c>
      <c r="C19" s="23">
        <v>0</v>
      </c>
      <c r="D19" s="23">
        <f t="shared" si="0"/>
        <v>20000</v>
      </c>
      <c r="E19" s="23">
        <v>0</v>
      </c>
      <c r="F19" s="23">
        <v>0</v>
      </c>
      <c r="G19" s="23">
        <f t="shared" si="1"/>
        <v>20000</v>
      </c>
      <c r="H19" s="6">
        <v>2700</v>
      </c>
    </row>
    <row r="20" spans="1:8" x14ac:dyDescent="0.2">
      <c r="A20" s="11" t="s">
        <v>76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77</v>
      </c>
      <c r="B21" s="23">
        <v>30000</v>
      </c>
      <c r="C21" s="23">
        <v>0</v>
      </c>
      <c r="D21" s="23">
        <f t="shared" si="0"/>
        <v>30000</v>
      </c>
      <c r="E21" s="23">
        <v>333</v>
      </c>
      <c r="F21" s="23">
        <v>333</v>
      </c>
      <c r="G21" s="23">
        <f t="shared" si="1"/>
        <v>29667</v>
      </c>
      <c r="H21" s="6">
        <v>2900</v>
      </c>
    </row>
    <row r="22" spans="1:8" x14ac:dyDescent="0.2">
      <c r="A22" s="9" t="s">
        <v>61</v>
      </c>
      <c r="B22" s="28">
        <f>SUM(B23:B31)</f>
        <v>2093280.6199999999</v>
      </c>
      <c r="C22" s="28">
        <f>SUM(C23:C31)</f>
        <v>0</v>
      </c>
      <c r="D22" s="28">
        <f t="shared" si="0"/>
        <v>2093280.6199999999</v>
      </c>
      <c r="E22" s="28">
        <f>SUM(E23:E31)</f>
        <v>1043253.1300000001</v>
      </c>
      <c r="F22" s="28">
        <f>SUM(F23:F31)</f>
        <v>1036825.1500000001</v>
      </c>
      <c r="G22" s="28">
        <f t="shared" si="1"/>
        <v>1050027.4899999998</v>
      </c>
      <c r="H22" s="10">
        <v>0</v>
      </c>
    </row>
    <row r="23" spans="1:8" x14ac:dyDescent="0.2">
      <c r="A23" s="11" t="s">
        <v>78</v>
      </c>
      <c r="B23" s="23">
        <v>47000</v>
      </c>
      <c r="C23" s="23">
        <v>0</v>
      </c>
      <c r="D23" s="23">
        <f t="shared" si="0"/>
        <v>47000</v>
      </c>
      <c r="E23" s="23">
        <v>17879.95</v>
      </c>
      <c r="F23" s="23">
        <v>17330.939999999999</v>
      </c>
      <c r="G23" s="23">
        <f t="shared" si="1"/>
        <v>29120.05</v>
      </c>
      <c r="H23" s="6">
        <v>3100</v>
      </c>
    </row>
    <row r="24" spans="1:8" x14ac:dyDescent="0.2">
      <c r="A24" s="11" t="s">
        <v>79</v>
      </c>
      <c r="B24" s="23">
        <v>84000</v>
      </c>
      <c r="C24" s="23">
        <v>0</v>
      </c>
      <c r="D24" s="23">
        <f t="shared" si="0"/>
        <v>84000</v>
      </c>
      <c r="E24" s="23">
        <v>37053.300000000003</v>
      </c>
      <c r="F24" s="23">
        <v>37053.300000000003</v>
      </c>
      <c r="G24" s="23">
        <f t="shared" si="1"/>
        <v>46946.7</v>
      </c>
      <c r="H24" s="6">
        <v>3200</v>
      </c>
    </row>
    <row r="25" spans="1:8" x14ac:dyDescent="0.2">
      <c r="A25" s="11" t="s">
        <v>80</v>
      </c>
      <c r="B25" s="23">
        <v>1539743.96</v>
      </c>
      <c r="C25" s="23">
        <v>-20000</v>
      </c>
      <c r="D25" s="23">
        <f t="shared" si="0"/>
        <v>1519743.96</v>
      </c>
      <c r="E25" s="23">
        <v>829998.36</v>
      </c>
      <c r="F25" s="23">
        <v>827998.36</v>
      </c>
      <c r="G25" s="23">
        <f t="shared" si="1"/>
        <v>689745.6</v>
      </c>
      <c r="H25" s="6">
        <v>3300</v>
      </c>
    </row>
    <row r="26" spans="1:8" x14ac:dyDescent="0.2">
      <c r="A26" s="11" t="s">
        <v>81</v>
      </c>
      <c r="B26" s="23">
        <v>63536.66</v>
      </c>
      <c r="C26" s="23">
        <v>20000</v>
      </c>
      <c r="D26" s="23">
        <f t="shared" si="0"/>
        <v>83536.66</v>
      </c>
      <c r="E26" s="23">
        <v>50085.67</v>
      </c>
      <c r="F26" s="23">
        <v>50085.67</v>
      </c>
      <c r="G26" s="23">
        <f t="shared" si="1"/>
        <v>33450.990000000005</v>
      </c>
      <c r="H26" s="6">
        <v>3400</v>
      </c>
    </row>
    <row r="27" spans="1:8" x14ac:dyDescent="0.2">
      <c r="A27" s="11" t="s">
        <v>82</v>
      </c>
      <c r="B27" s="23">
        <v>151200</v>
      </c>
      <c r="C27" s="23">
        <v>0</v>
      </c>
      <c r="D27" s="23">
        <f t="shared" si="0"/>
        <v>151200</v>
      </c>
      <c r="E27" s="23">
        <v>75866.55</v>
      </c>
      <c r="F27" s="23">
        <v>75866.55</v>
      </c>
      <c r="G27" s="23">
        <f t="shared" si="1"/>
        <v>75333.45</v>
      </c>
      <c r="H27" s="6">
        <v>3500</v>
      </c>
    </row>
    <row r="28" spans="1:8" x14ac:dyDescent="0.2">
      <c r="A28" s="11" t="s">
        <v>129</v>
      </c>
      <c r="B28" s="23">
        <v>0</v>
      </c>
      <c r="C28" s="23">
        <v>0</v>
      </c>
      <c r="D28" s="23">
        <f t="shared" si="0"/>
        <v>0</v>
      </c>
      <c r="E28" s="23">
        <v>0</v>
      </c>
      <c r="F28" s="23">
        <v>0</v>
      </c>
      <c r="G28" s="23">
        <f t="shared" si="1"/>
        <v>0</v>
      </c>
      <c r="H28" s="6">
        <v>3600</v>
      </c>
    </row>
    <row r="29" spans="1:8" x14ac:dyDescent="0.2">
      <c r="A29" s="11" t="s">
        <v>83</v>
      </c>
      <c r="B29" s="23">
        <v>21000</v>
      </c>
      <c r="C29" s="23">
        <v>0</v>
      </c>
      <c r="D29" s="23">
        <f t="shared" si="0"/>
        <v>21000</v>
      </c>
      <c r="E29" s="23">
        <v>1713.99</v>
      </c>
      <c r="F29" s="23">
        <v>1713.99</v>
      </c>
      <c r="G29" s="23">
        <f t="shared" si="1"/>
        <v>19286.009999999998</v>
      </c>
      <c r="H29" s="6">
        <v>3700</v>
      </c>
    </row>
    <row r="30" spans="1:8" x14ac:dyDescent="0.2">
      <c r="A30" s="11" t="s">
        <v>84</v>
      </c>
      <c r="B30" s="23">
        <v>34000</v>
      </c>
      <c r="C30" s="23">
        <v>0</v>
      </c>
      <c r="D30" s="23">
        <f t="shared" si="0"/>
        <v>34000</v>
      </c>
      <c r="E30" s="23">
        <v>461.92</v>
      </c>
      <c r="F30" s="23">
        <v>461.92</v>
      </c>
      <c r="G30" s="23">
        <f t="shared" si="1"/>
        <v>33538.080000000002</v>
      </c>
      <c r="H30" s="6">
        <v>3800</v>
      </c>
    </row>
    <row r="31" spans="1:8" x14ac:dyDescent="0.2">
      <c r="A31" s="11" t="s">
        <v>18</v>
      </c>
      <c r="B31" s="23">
        <v>152800</v>
      </c>
      <c r="C31" s="23">
        <v>0</v>
      </c>
      <c r="D31" s="23">
        <f t="shared" si="0"/>
        <v>152800</v>
      </c>
      <c r="E31" s="23">
        <v>30193.39</v>
      </c>
      <c r="F31" s="23">
        <v>26314.42</v>
      </c>
      <c r="G31" s="23">
        <f t="shared" si="1"/>
        <v>122606.61</v>
      </c>
      <c r="H31" s="6">
        <v>3900</v>
      </c>
    </row>
    <row r="32" spans="1:8" x14ac:dyDescent="0.2">
      <c r="A32" s="9" t="s">
        <v>121</v>
      </c>
      <c r="B32" s="28">
        <f>SUM(B33:B41)</f>
        <v>0</v>
      </c>
      <c r="C32" s="28">
        <f>SUM(C33:C41)</f>
        <v>0</v>
      </c>
      <c r="D32" s="28">
        <f t="shared" si="0"/>
        <v>0</v>
      </c>
      <c r="E32" s="28">
        <f>SUM(E33:E41)</f>
        <v>0</v>
      </c>
      <c r="F32" s="28">
        <f>SUM(F33:F41)</f>
        <v>0</v>
      </c>
      <c r="G32" s="28">
        <f t="shared" si="1"/>
        <v>0</v>
      </c>
      <c r="H32" s="10">
        <v>0</v>
      </c>
    </row>
    <row r="33" spans="1:8" x14ac:dyDescent="0.2">
      <c r="A33" s="11" t="s">
        <v>85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86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87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88</v>
      </c>
      <c r="B36" s="23">
        <v>0</v>
      </c>
      <c r="C36" s="23">
        <v>0</v>
      </c>
      <c r="D36" s="23">
        <f t="shared" si="0"/>
        <v>0</v>
      </c>
      <c r="E36" s="23">
        <v>0</v>
      </c>
      <c r="F36" s="23">
        <v>0</v>
      </c>
      <c r="G36" s="23">
        <f t="shared" si="1"/>
        <v>0</v>
      </c>
      <c r="H36" s="6">
        <v>4400</v>
      </c>
    </row>
    <row r="37" spans="1:8" x14ac:dyDescent="0.2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">
      <c r="A38" s="11" t="s">
        <v>89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90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91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122</v>
      </c>
      <c r="B42" s="28">
        <f>SUM(B43:B51)</f>
        <v>0</v>
      </c>
      <c r="C42" s="28">
        <f>SUM(C43:C51)</f>
        <v>0</v>
      </c>
      <c r="D42" s="28">
        <f t="shared" si="0"/>
        <v>0</v>
      </c>
      <c r="E42" s="28">
        <f>SUM(E43:E51)</f>
        <v>0</v>
      </c>
      <c r="F42" s="28">
        <f>SUM(F43:F51)</f>
        <v>0</v>
      </c>
      <c r="G42" s="28">
        <f t="shared" si="1"/>
        <v>0</v>
      </c>
      <c r="H42" s="10">
        <v>0</v>
      </c>
    </row>
    <row r="43" spans="1:8" x14ac:dyDescent="0.2">
      <c r="A43" s="3" t="s">
        <v>92</v>
      </c>
      <c r="B43" s="23">
        <v>0</v>
      </c>
      <c r="C43" s="23">
        <v>0</v>
      </c>
      <c r="D43" s="23">
        <f t="shared" si="0"/>
        <v>0</v>
      </c>
      <c r="E43" s="23">
        <v>0</v>
      </c>
      <c r="F43" s="23">
        <v>0</v>
      </c>
      <c r="G43" s="23">
        <f t="shared" si="1"/>
        <v>0</v>
      </c>
      <c r="H43" s="6">
        <v>5100</v>
      </c>
    </row>
    <row r="44" spans="1:8" x14ac:dyDescent="0.2">
      <c r="A44" s="11" t="s">
        <v>93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94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95</v>
      </c>
      <c r="B46" s="23">
        <v>0</v>
      </c>
      <c r="C46" s="23">
        <v>0</v>
      </c>
      <c r="D46" s="23">
        <f t="shared" si="0"/>
        <v>0</v>
      </c>
      <c r="E46" s="23">
        <v>0</v>
      </c>
      <c r="F46" s="23">
        <v>0</v>
      </c>
      <c r="G46" s="23">
        <f t="shared" si="1"/>
        <v>0</v>
      </c>
      <c r="H46" s="6">
        <v>5400</v>
      </c>
    </row>
    <row r="47" spans="1:8" x14ac:dyDescent="0.2">
      <c r="A47" s="11" t="s">
        <v>96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97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98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99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100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62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101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102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103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123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130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104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105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106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107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108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109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124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63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110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111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112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113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114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115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116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125</v>
      </c>
      <c r="B76" s="26">
        <f t="shared" ref="B76:G76" si="4">SUM(B4+B12+B22+B32+B42+B52+B56+B64+B68)</f>
        <v>6795672.6600000001</v>
      </c>
      <c r="C76" s="26">
        <f t="shared" si="4"/>
        <v>0</v>
      </c>
      <c r="D76" s="26">
        <f t="shared" si="4"/>
        <v>6795672.6600000001</v>
      </c>
      <c r="E76" s="26">
        <f t="shared" si="4"/>
        <v>2165032.9800000004</v>
      </c>
      <c r="F76" s="26">
        <f t="shared" si="4"/>
        <v>2157734.9800000004</v>
      </c>
      <c r="G76" s="26">
        <f t="shared" si="4"/>
        <v>4630639.68</v>
      </c>
    </row>
    <row r="78" spans="1:8" x14ac:dyDescent="0.2">
      <c r="A78" s="1" t="s">
        <v>118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135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0</v>
      </c>
      <c r="C5" s="28">
        <f t="shared" si="0"/>
        <v>0</v>
      </c>
      <c r="D5" s="28">
        <f t="shared" si="0"/>
        <v>0</v>
      </c>
      <c r="E5" s="28">
        <f t="shared" si="0"/>
        <v>0</v>
      </c>
      <c r="F5" s="28">
        <f t="shared" si="0"/>
        <v>0</v>
      </c>
      <c r="G5" s="28">
        <f t="shared" si="0"/>
        <v>0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119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6795672.6600000001</v>
      </c>
      <c r="C15" s="28">
        <f t="shared" si="3"/>
        <v>0</v>
      </c>
      <c r="D15" s="28">
        <f t="shared" si="3"/>
        <v>6795672.6600000001</v>
      </c>
      <c r="E15" s="28">
        <f t="shared" si="3"/>
        <v>2165032.98</v>
      </c>
      <c r="F15" s="28">
        <f t="shared" si="3"/>
        <v>2157734.98</v>
      </c>
      <c r="G15" s="28">
        <f t="shared" si="3"/>
        <v>4630639.68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6795672.6600000001</v>
      </c>
      <c r="C17" s="23">
        <v>0</v>
      </c>
      <c r="D17" s="23">
        <f t="shared" ref="D17:D22" si="5">B17+C17</f>
        <v>6795672.6600000001</v>
      </c>
      <c r="E17" s="23">
        <v>2165032.98</v>
      </c>
      <c r="F17" s="23">
        <v>2157734.98</v>
      </c>
      <c r="G17" s="23">
        <f t="shared" si="4"/>
        <v>4630639.68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4"/>
        <v>0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125</v>
      </c>
      <c r="B41" s="24">
        <f t="shared" ref="B41:G41" si="12">SUM(B35+B24+B15+B5)</f>
        <v>6795672.6600000001</v>
      </c>
      <c r="C41" s="24">
        <f t="shared" si="12"/>
        <v>0</v>
      </c>
      <c r="D41" s="24">
        <f t="shared" si="12"/>
        <v>6795672.6600000001</v>
      </c>
      <c r="E41" s="24">
        <f t="shared" si="12"/>
        <v>2165032.98</v>
      </c>
      <c r="F41" s="24">
        <f t="shared" si="12"/>
        <v>2157734.98</v>
      </c>
      <c r="G41" s="24">
        <f t="shared" si="12"/>
        <v>4630639.68</v>
      </c>
    </row>
    <row r="43" spans="1:7" x14ac:dyDescent="0.2">
      <c r="A43" s="1" t="s">
        <v>118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C.P. Lorena Salgado</cp:lastModifiedBy>
  <cp:lastPrinted>2018-07-14T22:21:14Z</cp:lastPrinted>
  <dcterms:created xsi:type="dcterms:W3CDTF">2014-02-10T03:37:14Z</dcterms:created>
  <dcterms:modified xsi:type="dcterms:W3CDTF">2026-07-23T21:15:21Z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