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143" documentId="8_{26C70FC0-64DC-4406-8374-806531D5314F}" xr6:coauthVersionLast="47" xr6:coauthVersionMax="47" xr10:uidLastSave="{76CDCFB1-11E8-402C-8946-7E510E8F35A7}"/>
  <bookViews>
    <workbookView xWindow="-108" yWindow="-108" windowWidth="23256" windowHeight="12456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H84" i="1" s="1"/>
  <c r="E83" i="1"/>
  <c r="H83" i="1" s="1"/>
  <c r="H82" i="1"/>
  <c r="E82" i="1"/>
  <c r="E81" i="1"/>
  <c r="H81" i="1" s="1"/>
  <c r="H80" i="1"/>
  <c r="E80" i="1"/>
  <c r="H79" i="1"/>
  <c r="E79" i="1"/>
  <c r="E78" i="1"/>
  <c r="H78" i="1" s="1"/>
  <c r="G77" i="1"/>
  <c r="F77" i="1"/>
  <c r="D77" i="1"/>
  <c r="C77" i="1"/>
  <c r="E77" i="1" s="1"/>
  <c r="H77" i="1" s="1"/>
  <c r="H76" i="1"/>
  <c r="E76" i="1"/>
  <c r="H75" i="1"/>
  <c r="E75" i="1"/>
  <c r="E74" i="1"/>
  <c r="H74" i="1" s="1"/>
  <c r="G73" i="1"/>
  <c r="F73" i="1"/>
  <c r="D73" i="1"/>
  <c r="E73" i="1" s="1"/>
  <c r="H73" i="1" s="1"/>
  <c r="C73" i="1"/>
  <c r="H72" i="1"/>
  <c r="E72" i="1"/>
  <c r="H71" i="1"/>
  <c r="E71" i="1"/>
  <c r="E70" i="1"/>
  <c r="H70" i="1" s="1"/>
  <c r="E69" i="1"/>
  <c r="H69" i="1" s="1"/>
  <c r="H68" i="1"/>
  <c r="E68" i="1"/>
  <c r="E67" i="1"/>
  <c r="H67" i="1" s="1"/>
  <c r="H66" i="1"/>
  <c r="E66" i="1"/>
  <c r="G65" i="1"/>
  <c r="F65" i="1"/>
  <c r="D65" i="1"/>
  <c r="C65" i="1"/>
  <c r="E65" i="1" s="1"/>
  <c r="H65" i="1" s="1"/>
  <c r="H64" i="1"/>
  <c r="E64" i="1"/>
  <c r="E63" i="1"/>
  <c r="H63" i="1" s="1"/>
  <c r="H62" i="1"/>
  <c r="E62" i="1"/>
  <c r="G61" i="1"/>
  <c r="F61" i="1"/>
  <c r="D61" i="1"/>
  <c r="C61" i="1"/>
  <c r="E61" i="1" s="1"/>
  <c r="H61" i="1" s="1"/>
  <c r="H60" i="1"/>
  <c r="E60" i="1"/>
  <c r="E59" i="1"/>
  <c r="H59" i="1" s="1"/>
  <c r="H58" i="1"/>
  <c r="E58" i="1"/>
  <c r="H57" i="1"/>
  <c r="E57" i="1"/>
  <c r="H56" i="1"/>
  <c r="E56" i="1"/>
  <c r="E55" i="1"/>
  <c r="H55" i="1" s="1"/>
  <c r="H54" i="1"/>
  <c r="E54" i="1"/>
  <c r="E53" i="1"/>
  <c r="H53" i="1" s="1"/>
  <c r="H52" i="1"/>
  <c r="E52" i="1"/>
  <c r="G51" i="1"/>
  <c r="F51" i="1"/>
  <c r="D51" i="1"/>
  <c r="C51" i="1"/>
  <c r="E51" i="1" s="1"/>
  <c r="H51" i="1" s="1"/>
  <c r="H50" i="1"/>
  <c r="E50" i="1"/>
  <c r="E49" i="1"/>
  <c r="H49" i="1" s="1"/>
  <c r="H48" i="1"/>
  <c r="E48" i="1"/>
  <c r="H47" i="1"/>
  <c r="E47" i="1"/>
  <c r="H46" i="1"/>
  <c r="E46" i="1"/>
  <c r="E45" i="1"/>
  <c r="H45" i="1" s="1"/>
  <c r="H44" i="1"/>
  <c r="E44" i="1"/>
  <c r="E43" i="1"/>
  <c r="H43" i="1" s="1"/>
  <c r="H42" i="1"/>
  <c r="E42" i="1"/>
  <c r="G41" i="1"/>
  <c r="F41" i="1"/>
  <c r="D41" i="1"/>
  <c r="C41" i="1"/>
  <c r="E41" i="1" s="1"/>
  <c r="H41" i="1" s="1"/>
  <c r="H40" i="1"/>
  <c r="E40" i="1"/>
  <c r="E39" i="1"/>
  <c r="H39" i="1" s="1"/>
  <c r="H38" i="1"/>
  <c r="E38" i="1"/>
  <c r="H37" i="1"/>
  <c r="E37" i="1"/>
  <c r="H36" i="1"/>
  <c r="E36" i="1"/>
  <c r="E35" i="1"/>
  <c r="H35" i="1" s="1"/>
  <c r="H34" i="1"/>
  <c r="E34" i="1"/>
  <c r="E33" i="1"/>
  <c r="H33" i="1" s="1"/>
  <c r="H32" i="1"/>
  <c r="E32" i="1"/>
  <c r="G31" i="1"/>
  <c r="F31" i="1"/>
  <c r="D31" i="1"/>
  <c r="C31" i="1"/>
  <c r="E31" i="1" s="1"/>
  <c r="H31" i="1" s="1"/>
  <c r="H30" i="1"/>
  <c r="E30" i="1"/>
  <c r="E29" i="1"/>
  <c r="H29" i="1" s="1"/>
  <c r="H28" i="1"/>
  <c r="E28" i="1"/>
  <c r="H27" i="1"/>
  <c r="E27" i="1"/>
  <c r="H26" i="1"/>
  <c r="E26" i="1"/>
  <c r="E25" i="1"/>
  <c r="H25" i="1" s="1"/>
  <c r="H24" i="1"/>
  <c r="E24" i="1"/>
  <c r="E23" i="1"/>
  <c r="H23" i="1" s="1"/>
  <c r="H22" i="1"/>
  <c r="E22" i="1"/>
  <c r="G21" i="1"/>
  <c r="F21" i="1"/>
  <c r="D21" i="1"/>
  <c r="C21" i="1"/>
  <c r="E21" i="1" s="1"/>
  <c r="H21" i="1" s="1"/>
  <c r="H20" i="1"/>
  <c r="E20" i="1"/>
  <c r="E19" i="1"/>
  <c r="H19" i="1" s="1"/>
  <c r="H18" i="1"/>
  <c r="E18" i="1"/>
  <c r="H17" i="1"/>
  <c r="E17" i="1"/>
  <c r="H16" i="1"/>
  <c r="E16" i="1"/>
  <c r="E15" i="1"/>
  <c r="H15" i="1" s="1"/>
  <c r="H14" i="1"/>
  <c r="E14" i="1"/>
  <c r="G13" i="1"/>
  <c r="G85" i="1" s="1"/>
  <c r="F13" i="1"/>
  <c r="F85" i="1" s="1"/>
  <c r="D13" i="1"/>
  <c r="D85" i="1" s="1"/>
  <c r="C13" i="1"/>
  <c r="E13" i="1" s="1"/>
  <c r="H13" i="1" l="1"/>
  <c r="H85" i="1" s="1"/>
  <c r="E85" i="1"/>
  <c r="C85" i="1"/>
  <c r="F2" i="9" l="1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<sst xmlns="http://schemas.openxmlformats.org/spreadsheetml/2006/main" count="263" uniqueCount="151">
  <si>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</si>
  <si>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</si>
  <si>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</si>
  <si>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</si>
  <si>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</si>
  <si>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</si>
  <si>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</si>
  <si>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</si>
  <si>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</si>
  <si>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</si>
  <si>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</si>
  <si>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</si>
  <si>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</si>
  <si>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</si>
  <si>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</si>
  <si>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</si>
  <si>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</si>
  <si>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</si>
  <si>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</si>
  <si>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</si>
  <si>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</si>
  <si>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</si>
  <si>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</si>
  <si>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</si>
  <si>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</si>
  <si>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</si>
  <si>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</si>
  <si>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</si>
  <si>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</si>
  <si>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</si>
  <si>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</si>
  <si>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</si>
  <si>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</si>
  <si>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</si>
  <si>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</si>
  <si>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</si>
  <si>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</si>
  <si>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</si>
  <si>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</si>
  <si>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</si>
  <si>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</si>
  <si>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</si>
  <si>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</si>
  <si>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</si>
  <si>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</si>
  <si>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</si>
  <si>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</si>
  <si>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</si>
  <si>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</si>
  <si>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</si>
  <si>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</si>
  <si>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</si>
  <si>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</si>
  <si>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</si>
  <si>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</si>
  <si>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</si>
  <si>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</si>
  <si>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</si>
  <si>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</si>
  <si>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</si>
  <si>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</si>
  <si>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</si>
  <si>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</si>
  <si>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</si>
  <si>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</si>
  <si>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</si>
  <si>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</si>
  <si>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</si>
  <si>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</si>
  <si>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</si>
  <si>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</si>
  <si>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</si>
  <si>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</si>
  <si>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</si>
  <si>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</si>
  <si>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</si>
  <si>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</si>
  <si>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</si>
  <si>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</si>
  <si>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</si>
  <si>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</si>
  <si>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</si>
  <si>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</si>
  <si>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</si>
  <si>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</si>
  <si>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</si>
  <si>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</si>
  <si>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</si>
  <si>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</si>
  <si>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</si>
  <si>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</si>
  <si>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</si>
  <si>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</si>
  <si>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</si>
  <si>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</si>
  <si>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</si>
  <si>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</si>
  <si>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</si>
  <si>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</si>
  <si>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</si>
  <si>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</si>
  <si>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</si>
  <si>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</si>
  <si>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</si>
  <si>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</si>
  <si>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</si>
  <si>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</si>
  <si>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</si>
  <si>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</si>
  <si>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</si>
  <si>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</si>
  <si>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</si>
  <si>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</si>
  <si>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</si>
  <si>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</si>
  <si>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</si>
  <si>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</si>
  <si>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</si>
  <si>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</si>
  <si>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</si>
  <si>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</si>
  <si>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</si>
  <si>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</si>
  <si>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</si>
  <si>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</si>
  <si>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</si>
  <si>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</si>
  <si>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</si>
  <si>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</si>
  <si>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</si>
  <si>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</si>
  <si>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</si>
  <si>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</si>
  <si>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</si>
  <si>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</si>
  <si>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</si>
  <si>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</si>
  <si>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</si>
  <si>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</si>
  <si>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</si>
  <si>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</si>
  <si>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</si>
  <si>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</si>
  <si>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</si>
  <si>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</si>
  <si>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</si>
  <si>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</si>
  <si>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</si>
  <si>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 xml:space="preserve"> Instituto Municipal de Vivienda de San Miguel de Allende, Gto.</t>
  </si>
  <si>
    <t>Ejercicio 2025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</si>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</sst>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3" fontId="5" fillId="0" borderId="1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9" fillId="3" borderId="0" xfId="2" applyFont="1" applyFill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D4" sqref="D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4</v>
      </c>
    </row>
    <row r="4" spans="1:4" x14ac:dyDescent="0.2">
      <c r="A4" s="77" t="s">
        <v>5</v>
      </c>
      <c r="B4" s="78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198166FC-A4A3-4950-85C5-842CD6B87139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1405AC8-31BB-44A1-8D13-7303F45AD9EB}">
      <formula1>"Trimestral, Anual"</formula1>
    </dataValidation>
    <dataValidation type="list" allowBlank="1" showInputMessage="1" showErrorMessage="1" prompt="Escoger el corte de la información, ya se trimestral (1 al 4) o anual (4)." sqref="D4" xr:uid="{57DB418F-1B92-40B1-8CA6-481713238557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20" sqref="C2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abSelected="1" topLeftCell="A4" zoomScaleNormal="100" workbookViewId="0">
      <selection activeCell="B20" sqref="B20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9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84" t="str">
        <f>B1</f>
        <v xml:space="preserve"> Instituto Municipal de Vivienda de San Miguel de Allende, Gto.</v>
      </c>
      <c r="C6" s="84"/>
      <c r="D6" s="84"/>
      <c r="E6" s="84"/>
      <c r="F6" s="84"/>
      <c r="G6" s="84"/>
      <c r="H6" s="84"/>
      <c r="I6" s="84"/>
    </row>
    <row r="7" spans="1:9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9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9" x14ac:dyDescent="0.2">
      <c r="B9" s="79" t="str">
        <f>B3</f>
        <v>Correspondiente del 01 de Enero al 31 de Diciembre de 2025</v>
      </c>
      <c r="C9" s="79"/>
      <c r="D9" s="79"/>
      <c r="E9" s="79"/>
      <c r="F9" s="79"/>
      <c r="G9" s="79"/>
      <c r="H9" s="79"/>
      <c r="I9" s="79"/>
    </row>
    <row r="10" spans="1:9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9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71">
        <f>SUM(C14:C20)</f>
        <v>4266524.3900000006</v>
      </c>
      <c r="D13" s="71">
        <f>SUM(D14:D20)</f>
        <v>532676.27</v>
      </c>
      <c r="E13" s="71">
        <f>C13+D13</f>
        <v>4799200.66</v>
      </c>
      <c r="F13" s="71">
        <f>SUM(F14:F20)</f>
        <v>2074604.88</v>
      </c>
      <c r="G13" s="71">
        <f>SUM(G14:G20)</f>
        <v>2074604.88</v>
      </c>
      <c r="H13" s="71">
        <f>E13-F13</f>
        <v>2724595.7800000003</v>
      </c>
      <c r="I13" s="3">
        <v>0</v>
      </c>
    </row>
    <row r="14" spans="1:9" x14ac:dyDescent="0.2">
      <c r="B14" s="17" t="s">
        <v>39</v>
      </c>
      <c r="C14" s="72">
        <v>2928885.42</v>
      </c>
      <c r="D14" s="72">
        <v>0</v>
      </c>
      <c r="E14" s="72">
        <f t="shared" ref="E14:E77" si="0">C14+D14</f>
        <v>2928885.42</v>
      </c>
      <c r="F14" s="72">
        <v>1475035.99</v>
      </c>
      <c r="G14" s="72">
        <v>1475035.99</v>
      </c>
      <c r="H14" s="72">
        <f t="shared" ref="H14:H77" si="1">E14-F14</f>
        <v>1453849.43</v>
      </c>
      <c r="I14" s="3">
        <v>0</v>
      </c>
    </row>
    <row r="15" spans="1:9" x14ac:dyDescent="0.2">
      <c r="B15" s="16" t="s">
        <v>40</v>
      </c>
      <c r="C15" s="72">
        <v>472519.16</v>
      </c>
      <c r="D15" s="72">
        <v>0</v>
      </c>
      <c r="E15" s="72">
        <f t="shared" si="0"/>
        <v>472519.16</v>
      </c>
      <c r="F15" s="72">
        <v>113185.5</v>
      </c>
      <c r="G15" s="72">
        <v>113185.5</v>
      </c>
      <c r="H15" s="72">
        <f t="shared" si="1"/>
        <v>359333.66</v>
      </c>
      <c r="I15" s="4">
        <v>0</v>
      </c>
    </row>
    <row r="16" spans="1:9" x14ac:dyDescent="0.2">
      <c r="B16" s="16" t="s">
        <v>41</v>
      </c>
      <c r="C16" s="72">
        <v>369119.81</v>
      </c>
      <c r="D16" s="72">
        <v>0</v>
      </c>
      <c r="E16" s="72">
        <f t="shared" si="0"/>
        <v>369119.81</v>
      </c>
      <c r="F16" s="72">
        <v>57884.73</v>
      </c>
      <c r="G16" s="72">
        <v>57884.73</v>
      </c>
      <c r="H16" s="72">
        <f t="shared" si="1"/>
        <v>311235.08</v>
      </c>
      <c r="I16" s="4">
        <v>0</v>
      </c>
    </row>
    <row r="17" spans="2:9" x14ac:dyDescent="0.2">
      <c r="B17" s="16" t="s">
        <v>42</v>
      </c>
      <c r="C17" s="72">
        <v>0</v>
      </c>
      <c r="D17" s="72">
        <v>0</v>
      </c>
      <c r="E17" s="72">
        <f t="shared" si="0"/>
        <v>0</v>
      </c>
      <c r="F17" s="72">
        <v>0</v>
      </c>
      <c r="G17" s="72">
        <v>0</v>
      </c>
      <c r="H17" s="72">
        <f t="shared" si="1"/>
        <v>0</v>
      </c>
      <c r="I17" s="4">
        <v>0</v>
      </c>
    </row>
    <row r="18" spans="2:9" x14ac:dyDescent="0.2">
      <c r="B18" s="16" t="s">
        <v>43</v>
      </c>
      <c r="C18" s="72">
        <v>496000</v>
      </c>
      <c r="D18" s="72">
        <v>532676.27</v>
      </c>
      <c r="E18" s="72">
        <f t="shared" si="0"/>
        <v>1028676.27</v>
      </c>
      <c r="F18" s="72">
        <v>428498.66</v>
      </c>
      <c r="G18" s="72">
        <v>428498.66</v>
      </c>
      <c r="H18" s="72">
        <f t="shared" si="1"/>
        <v>600177.6100000001</v>
      </c>
      <c r="I18" s="4">
        <v>0</v>
      </c>
    </row>
    <row r="19" spans="2:9" x14ac:dyDescent="0.2">
      <c r="B19" s="16" t="s">
        <v>44</v>
      </c>
      <c r="C19" s="72">
        <v>0</v>
      </c>
      <c r="D19" s="72">
        <v>0</v>
      </c>
      <c r="E19" s="72">
        <f t="shared" si="0"/>
        <v>0</v>
      </c>
      <c r="F19" s="72">
        <v>0</v>
      </c>
      <c r="G19" s="72">
        <v>0</v>
      </c>
      <c r="H19" s="72">
        <f t="shared" si="1"/>
        <v>0</v>
      </c>
      <c r="I19" s="4">
        <v>0</v>
      </c>
    </row>
    <row r="20" spans="2:9" x14ac:dyDescent="0.2">
      <c r="B20" s="16" t="s">
        <v>45</v>
      </c>
      <c r="C20" s="72">
        <v>0</v>
      </c>
      <c r="D20" s="72">
        <v>0</v>
      </c>
      <c r="E20" s="72">
        <f t="shared" si="0"/>
        <v>0</v>
      </c>
      <c r="F20" s="72">
        <v>0</v>
      </c>
      <c r="G20" s="72">
        <v>0</v>
      </c>
      <c r="H20" s="72">
        <f t="shared" si="1"/>
        <v>0</v>
      </c>
      <c r="I20" s="4">
        <v>0</v>
      </c>
    </row>
    <row r="21" spans="2:9" x14ac:dyDescent="0.2">
      <c r="B21" s="16" t="s">
        <v>46</v>
      </c>
      <c r="C21" s="73">
        <f>SUM(C22:C30)</f>
        <v>641000</v>
      </c>
      <c r="D21" s="73">
        <f>SUM(D22:D30)</f>
        <v>2153875.33</v>
      </c>
      <c r="E21" s="73">
        <f t="shared" si="0"/>
        <v>2794875.33</v>
      </c>
      <c r="F21" s="73">
        <f>SUM(F22:F30)</f>
        <v>793772.85</v>
      </c>
      <c r="G21" s="73">
        <f>SUM(G22:G30)</f>
        <v>787617.75</v>
      </c>
      <c r="H21" s="73">
        <f t="shared" si="1"/>
        <v>2001102.48</v>
      </c>
      <c r="I21" s="4">
        <v>0</v>
      </c>
    </row>
    <row r="22" spans="2:9" x14ac:dyDescent="0.2">
      <c r="B22" s="17" t="s">
        <v>47</v>
      </c>
      <c r="C22" s="72">
        <v>186000</v>
      </c>
      <c r="D22" s="72">
        <v>0</v>
      </c>
      <c r="E22" s="72">
        <f t="shared" si="0"/>
        <v>186000</v>
      </c>
      <c r="F22" s="72">
        <v>32822.17</v>
      </c>
      <c r="G22" s="72">
        <v>29046.38</v>
      </c>
      <c r="H22" s="72">
        <f t="shared" si="1"/>
        <v>153177.83000000002</v>
      </c>
      <c r="I22" s="3">
        <v>0</v>
      </c>
    </row>
    <row r="23" spans="2:9" x14ac:dyDescent="0.2">
      <c r="B23" s="16" t="s">
        <v>48</v>
      </c>
      <c r="C23" s="72">
        <v>20000</v>
      </c>
      <c r="D23" s="72">
        <v>0</v>
      </c>
      <c r="E23" s="72">
        <f t="shared" si="0"/>
        <v>20000</v>
      </c>
      <c r="F23" s="72">
        <v>3659.98</v>
      </c>
      <c r="G23" s="72">
        <v>3659.98</v>
      </c>
      <c r="H23" s="72">
        <f t="shared" si="1"/>
        <v>16340.02</v>
      </c>
      <c r="I23" s="4">
        <v>0</v>
      </c>
    </row>
    <row r="24" spans="2:9" x14ac:dyDescent="0.2">
      <c r="B24" s="16" t="s">
        <v>49</v>
      </c>
      <c r="C24" s="72">
        <v>0</v>
      </c>
      <c r="D24" s="72">
        <v>0</v>
      </c>
      <c r="E24" s="72">
        <f t="shared" si="0"/>
        <v>0</v>
      </c>
      <c r="F24" s="72">
        <v>0</v>
      </c>
      <c r="G24" s="72">
        <v>0</v>
      </c>
      <c r="H24" s="72">
        <f t="shared" si="1"/>
        <v>0</v>
      </c>
      <c r="I24" s="4">
        <v>0</v>
      </c>
    </row>
    <row r="25" spans="2:9" x14ac:dyDescent="0.2">
      <c r="B25" s="16" t="s">
        <v>50</v>
      </c>
      <c r="C25" s="72">
        <v>0</v>
      </c>
      <c r="D25" s="72">
        <v>1061155.3</v>
      </c>
      <c r="E25" s="72">
        <f t="shared" si="0"/>
        <v>1061155.3</v>
      </c>
      <c r="F25" s="72">
        <v>370678</v>
      </c>
      <c r="G25" s="72">
        <v>370678</v>
      </c>
      <c r="H25" s="72">
        <f t="shared" si="1"/>
        <v>690477.3</v>
      </c>
      <c r="I25" s="4">
        <v>0</v>
      </c>
    </row>
    <row r="26" spans="2:9" x14ac:dyDescent="0.2">
      <c r="B26" s="16" t="s">
        <v>51</v>
      </c>
      <c r="C26" s="72">
        <v>200000</v>
      </c>
      <c r="D26" s="72">
        <v>698312.18</v>
      </c>
      <c r="E26" s="72">
        <f t="shared" si="0"/>
        <v>898312.18</v>
      </c>
      <c r="F26" s="72">
        <v>229424.46</v>
      </c>
      <c r="G26" s="72">
        <v>229424.46</v>
      </c>
      <c r="H26" s="72">
        <f t="shared" si="1"/>
        <v>668887.72000000009</v>
      </c>
      <c r="I26" s="4">
        <v>0</v>
      </c>
    </row>
    <row r="27" spans="2:9" x14ac:dyDescent="0.2">
      <c r="B27" s="16" t="s">
        <v>52</v>
      </c>
      <c r="C27" s="72">
        <v>180000</v>
      </c>
      <c r="D27" s="72">
        <v>394407.85</v>
      </c>
      <c r="E27" s="72">
        <f t="shared" si="0"/>
        <v>574407.85</v>
      </c>
      <c r="F27" s="72">
        <v>147564.57</v>
      </c>
      <c r="G27" s="72">
        <v>145185.26</v>
      </c>
      <c r="H27" s="72">
        <f t="shared" si="1"/>
        <v>426843.27999999997</v>
      </c>
      <c r="I27" s="4">
        <v>0</v>
      </c>
    </row>
    <row r="28" spans="2:9" x14ac:dyDescent="0.2">
      <c r="B28" s="16" t="s">
        <v>53</v>
      </c>
      <c r="C28" s="72">
        <v>20000</v>
      </c>
      <c r="D28" s="72">
        <v>0</v>
      </c>
      <c r="E28" s="72">
        <f t="shared" si="0"/>
        <v>20000</v>
      </c>
      <c r="F28" s="72">
        <v>4599.3999999999996</v>
      </c>
      <c r="G28" s="72">
        <v>4599.3999999999996</v>
      </c>
      <c r="H28" s="72">
        <f t="shared" si="1"/>
        <v>15400.6</v>
      </c>
      <c r="I28" s="4">
        <v>0</v>
      </c>
    </row>
    <row r="29" spans="2:9" x14ac:dyDescent="0.2">
      <c r="B29" s="16" t="s">
        <v>54</v>
      </c>
      <c r="C29" s="72">
        <v>0</v>
      </c>
      <c r="D29" s="72">
        <v>0</v>
      </c>
      <c r="E29" s="72">
        <f t="shared" si="0"/>
        <v>0</v>
      </c>
      <c r="F29" s="72">
        <v>0</v>
      </c>
      <c r="G29" s="72">
        <v>0</v>
      </c>
      <c r="H29" s="72">
        <f t="shared" si="1"/>
        <v>0</v>
      </c>
      <c r="I29" s="4">
        <v>0</v>
      </c>
    </row>
    <row r="30" spans="2:9" x14ac:dyDescent="0.2">
      <c r="B30" s="16" t="s">
        <v>55</v>
      </c>
      <c r="C30" s="72">
        <v>35000</v>
      </c>
      <c r="D30" s="72">
        <v>0</v>
      </c>
      <c r="E30" s="72">
        <f t="shared" si="0"/>
        <v>35000</v>
      </c>
      <c r="F30" s="72">
        <v>5024.2700000000004</v>
      </c>
      <c r="G30" s="72">
        <v>5024.2700000000004</v>
      </c>
      <c r="H30" s="72">
        <f t="shared" si="1"/>
        <v>29975.73</v>
      </c>
      <c r="I30" s="4">
        <v>0</v>
      </c>
    </row>
    <row r="31" spans="2:9" x14ac:dyDescent="0.2">
      <c r="B31" s="16" t="s">
        <v>56</v>
      </c>
      <c r="C31" s="73">
        <f>SUM(C32:C40)</f>
        <v>1258000</v>
      </c>
      <c r="D31" s="73">
        <f>SUM(D32:D40)</f>
        <v>4498024.2400000012</v>
      </c>
      <c r="E31" s="73">
        <f t="shared" si="0"/>
        <v>5756024.2400000012</v>
      </c>
      <c r="F31" s="73">
        <f>SUM(F32:F40)</f>
        <v>1521653.2499999995</v>
      </c>
      <c r="G31" s="73">
        <f>SUM(G32:G40)</f>
        <v>1510763.9299999997</v>
      </c>
      <c r="H31" s="73">
        <f t="shared" si="1"/>
        <v>4234370.9900000021</v>
      </c>
      <c r="I31" s="4">
        <v>0</v>
      </c>
    </row>
    <row r="32" spans="2:9" x14ac:dyDescent="0.2">
      <c r="B32" s="17" t="s">
        <v>57</v>
      </c>
      <c r="C32" s="72">
        <v>65000</v>
      </c>
      <c r="D32" s="72">
        <v>0</v>
      </c>
      <c r="E32" s="72">
        <f t="shared" si="0"/>
        <v>65000</v>
      </c>
      <c r="F32" s="72">
        <v>33131.96</v>
      </c>
      <c r="G32" s="72">
        <v>33131.96</v>
      </c>
      <c r="H32" s="72">
        <f t="shared" si="1"/>
        <v>31868.04</v>
      </c>
      <c r="I32" s="3">
        <v>0</v>
      </c>
    </row>
    <row r="33" spans="2:9" x14ac:dyDescent="0.2">
      <c r="B33" s="16" t="s">
        <v>58</v>
      </c>
      <c r="C33" s="72">
        <v>84000</v>
      </c>
      <c r="D33" s="72">
        <v>104891.44</v>
      </c>
      <c r="E33" s="72">
        <f t="shared" si="0"/>
        <v>188891.44</v>
      </c>
      <c r="F33" s="72">
        <v>50974.46</v>
      </c>
      <c r="G33" s="72">
        <v>50974.46</v>
      </c>
      <c r="H33" s="72">
        <f t="shared" si="1"/>
        <v>137916.98000000001</v>
      </c>
      <c r="I33" s="4">
        <v>0</v>
      </c>
    </row>
    <row r="34" spans="2:9" x14ac:dyDescent="0.2">
      <c r="B34" s="16" t="s">
        <v>59</v>
      </c>
      <c r="C34" s="72">
        <v>640000</v>
      </c>
      <c r="D34" s="72">
        <v>4214685.6100000003</v>
      </c>
      <c r="E34" s="72">
        <f t="shared" si="0"/>
        <v>4854685.6100000003</v>
      </c>
      <c r="F34" s="72">
        <v>1095475.6599999999</v>
      </c>
      <c r="G34" s="72">
        <v>1094958.1599999999</v>
      </c>
      <c r="H34" s="72">
        <f t="shared" si="1"/>
        <v>3759209.95</v>
      </c>
      <c r="I34" s="4">
        <v>0</v>
      </c>
    </row>
    <row r="35" spans="2:9" x14ac:dyDescent="0.2">
      <c r="B35" s="16" t="s">
        <v>60</v>
      </c>
      <c r="C35" s="72">
        <v>80000</v>
      </c>
      <c r="D35" s="72">
        <v>0</v>
      </c>
      <c r="E35" s="72">
        <f t="shared" si="0"/>
        <v>80000</v>
      </c>
      <c r="F35" s="72">
        <v>69968.62</v>
      </c>
      <c r="G35" s="72">
        <v>59596.800000000003</v>
      </c>
      <c r="H35" s="72">
        <f t="shared" si="1"/>
        <v>10031.380000000005</v>
      </c>
      <c r="I35" s="4">
        <v>0</v>
      </c>
    </row>
    <row r="36" spans="2:9" x14ac:dyDescent="0.2">
      <c r="B36" s="16" t="s">
        <v>61</v>
      </c>
      <c r="C36" s="72">
        <v>120000</v>
      </c>
      <c r="D36" s="72">
        <v>178447.19</v>
      </c>
      <c r="E36" s="72">
        <f t="shared" si="0"/>
        <v>298447.19</v>
      </c>
      <c r="F36" s="72">
        <v>138863.6</v>
      </c>
      <c r="G36" s="72">
        <v>138863.6</v>
      </c>
      <c r="H36" s="72">
        <f t="shared" si="1"/>
        <v>159583.59</v>
      </c>
      <c r="I36" s="4">
        <v>0</v>
      </c>
    </row>
    <row r="37" spans="2:9" x14ac:dyDescent="0.2">
      <c r="B37" s="16" t="s">
        <v>62</v>
      </c>
      <c r="C37" s="72">
        <v>10000</v>
      </c>
      <c r="D37" s="72">
        <v>0</v>
      </c>
      <c r="E37" s="72">
        <f t="shared" si="0"/>
        <v>10000</v>
      </c>
      <c r="F37" s="72">
        <v>5720</v>
      </c>
      <c r="G37" s="72">
        <v>5720</v>
      </c>
      <c r="H37" s="72">
        <f t="shared" si="1"/>
        <v>4280</v>
      </c>
      <c r="I37" s="4">
        <v>0</v>
      </c>
    </row>
    <row r="38" spans="2:9" x14ac:dyDescent="0.2">
      <c r="B38" s="16" t="s">
        <v>63</v>
      </c>
      <c r="C38" s="72">
        <v>25000</v>
      </c>
      <c r="D38" s="72">
        <v>0</v>
      </c>
      <c r="E38" s="72">
        <f t="shared" si="0"/>
        <v>25000</v>
      </c>
      <c r="F38" s="72">
        <v>22842.39</v>
      </c>
      <c r="G38" s="72">
        <v>22842.39</v>
      </c>
      <c r="H38" s="72">
        <f t="shared" si="1"/>
        <v>2157.6100000000006</v>
      </c>
      <c r="I38" s="4">
        <v>0</v>
      </c>
    </row>
    <row r="39" spans="2:9" x14ac:dyDescent="0.2">
      <c r="B39" s="16" t="s">
        <v>64</v>
      </c>
      <c r="C39" s="72">
        <v>88000</v>
      </c>
      <c r="D39" s="72">
        <v>0</v>
      </c>
      <c r="E39" s="72">
        <f t="shared" si="0"/>
        <v>88000</v>
      </c>
      <c r="F39" s="72">
        <v>55572.14</v>
      </c>
      <c r="G39" s="72">
        <v>55572.14</v>
      </c>
      <c r="H39" s="72">
        <f t="shared" si="1"/>
        <v>32427.86</v>
      </c>
      <c r="I39" s="4">
        <v>0</v>
      </c>
    </row>
    <row r="40" spans="2:9" x14ac:dyDescent="0.2">
      <c r="B40" s="16" t="s">
        <v>65</v>
      </c>
      <c r="C40" s="72">
        <v>146000</v>
      </c>
      <c r="D40" s="72">
        <v>0</v>
      </c>
      <c r="E40" s="72">
        <f t="shared" si="0"/>
        <v>146000</v>
      </c>
      <c r="F40" s="72">
        <v>49104.42</v>
      </c>
      <c r="G40" s="72">
        <v>49104.42</v>
      </c>
      <c r="H40" s="72">
        <f t="shared" si="1"/>
        <v>96895.58</v>
      </c>
      <c r="I40" s="4">
        <v>0</v>
      </c>
    </row>
    <row r="41" spans="2:9" x14ac:dyDescent="0.2">
      <c r="B41" s="16" t="s">
        <v>66</v>
      </c>
      <c r="C41" s="73">
        <f>SUM(C42:C50)</f>
        <v>0</v>
      </c>
      <c r="D41" s="73">
        <f>SUM(D42:D50)</f>
        <v>0</v>
      </c>
      <c r="E41" s="73">
        <f t="shared" si="0"/>
        <v>0</v>
      </c>
      <c r="F41" s="73">
        <f>SUM(F42:F50)</f>
        <v>0</v>
      </c>
      <c r="G41" s="73">
        <f>SUM(G42:G50)</f>
        <v>0</v>
      </c>
      <c r="H41" s="73">
        <f t="shared" si="1"/>
        <v>0</v>
      </c>
      <c r="I41" s="4">
        <v>0</v>
      </c>
    </row>
    <row r="42" spans="2:9" x14ac:dyDescent="0.2">
      <c r="B42" s="17" t="s">
        <v>67</v>
      </c>
      <c r="C42" s="72">
        <v>0</v>
      </c>
      <c r="D42" s="72">
        <v>0</v>
      </c>
      <c r="E42" s="72">
        <f t="shared" si="0"/>
        <v>0</v>
      </c>
      <c r="F42" s="72">
        <v>0</v>
      </c>
      <c r="G42" s="72">
        <v>0</v>
      </c>
      <c r="H42" s="72">
        <f t="shared" si="1"/>
        <v>0</v>
      </c>
      <c r="I42" s="3">
        <v>0</v>
      </c>
    </row>
    <row r="43" spans="2:9" x14ac:dyDescent="0.2">
      <c r="B43" s="16" t="s">
        <v>68</v>
      </c>
      <c r="C43" s="72">
        <v>0</v>
      </c>
      <c r="D43" s="72">
        <v>0</v>
      </c>
      <c r="E43" s="72">
        <f t="shared" si="0"/>
        <v>0</v>
      </c>
      <c r="F43" s="72">
        <v>0</v>
      </c>
      <c r="G43" s="72">
        <v>0</v>
      </c>
      <c r="H43" s="72">
        <f t="shared" si="1"/>
        <v>0</v>
      </c>
      <c r="I43" s="4">
        <v>0</v>
      </c>
    </row>
    <row r="44" spans="2:9" x14ac:dyDescent="0.2">
      <c r="B44" s="16" t="s">
        <v>69</v>
      </c>
      <c r="C44" s="72">
        <v>0</v>
      </c>
      <c r="D44" s="72">
        <v>0</v>
      </c>
      <c r="E44" s="72">
        <f t="shared" si="0"/>
        <v>0</v>
      </c>
      <c r="F44" s="72">
        <v>0</v>
      </c>
      <c r="G44" s="72">
        <v>0</v>
      </c>
      <c r="H44" s="72">
        <f t="shared" si="1"/>
        <v>0</v>
      </c>
      <c r="I44" s="4">
        <v>0</v>
      </c>
    </row>
    <row r="45" spans="2:9" x14ac:dyDescent="0.2">
      <c r="B45" s="16" t="s">
        <v>70</v>
      </c>
      <c r="C45" s="72">
        <v>0</v>
      </c>
      <c r="D45" s="72">
        <v>0</v>
      </c>
      <c r="E45" s="72">
        <f t="shared" si="0"/>
        <v>0</v>
      </c>
      <c r="F45" s="72">
        <v>0</v>
      </c>
      <c r="G45" s="72">
        <v>0</v>
      </c>
      <c r="H45" s="72">
        <f t="shared" si="1"/>
        <v>0</v>
      </c>
      <c r="I45" s="4">
        <v>0</v>
      </c>
    </row>
    <row r="46" spans="2:9" x14ac:dyDescent="0.2">
      <c r="B46" s="16" t="s">
        <v>71</v>
      </c>
      <c r="C46" s="72">
        <v>0</v>
      </c>
      <c r="D46" s="72">
        <v>0</v>
      </c>
      <c r="E46" s="72">
        <f t="shared" si="0"/>
        <v>0</v>
      </c>
      <c r="F46" s="72">
        <v>0</v>
      </c>
      <c r="G46" s="72">
        <v>0</v>
      </c>
      <c r="H46" s="72">
        <f t="shared" si="1"/>
        <v>0</v>
      </c>
      <c r="I46" s="4">
        <v>0</v>
      </c>
    </row>
    <row r="47" spans="2:9" x14ac:dyDescent="0.2">
      <c r="B47" s="16" t="s">
        <v>72</v>
      </c>
      <c r="C47" s="72">
        <v>0</v>
      </c>
      <c r="D47" s="72">
        <v>0</v>
      </c>
      <c r="E47" s="72">
        <f t="shared" si="0"/>
        <v>0</v>
      </c>
      <c r="F47" s="72">
        <v>0</v>
      </c>
      <c r="G47" s="72">
        <v>0</v>
      </c>
      <c r="H47" s="72">
        <f t="shared" si="1"/>
        <v>0</v>
      </c>
      <c r="I47" s="4">
        <v>0</v>
      </c>
    </row>
    <row r="48" spans="2:9" x14ac:dyDescent="0.2">
      <c r="B48" s="16" t="s">
        <v>73</v>
      </c>
      <c r="C48" s="72">
        <v>0</v>
      </c>
      <c r="D48" s="72">
        <v>0</v>
      </c>
      <c r="E48" s="72">
        <f t="shared" si="0"/>
        <v>0</v>
      </c>
      <c r="F48" s="72">
        <v>0</v>
      </c>
      <c r="G48" s="72">
        <v>0</v>
      </c>
      <c r="H48" s="72">
        <f t="shared" si="1"/>
        <v>0</v>
      </c>
      <c r="I48" s="4">
        <v>0</v>
      </c>
    </row>
    <row r="49" spans="2:9" x14ac:dyDescent="0.2">
      <c r="B49" s="16" t="s">
        <v>74</v>
      </c>
      <c r="C49" s="72">
        <v>0</v>
      </c>
      <c r="D49" s="72">
        <v>0</v>
      </c>
      <c r="E49" s="72">
        <f t="shared" si="0"/>
        <v>0</v>
      </c>
      <c r="F49" s="72">
        <v>0</v>
      </c>
      <c r="G49" s="72">
        <v>0</v>
      </c>
      <c r="H49" s="72">
        <f t="shared" si="1"/>
        <v>0</v>
      </c>
      <c r="I49" s="4">
        <v>0</v>
      </c>
    </row>
    <row r="50" spans="2:9" x14ac:dyDescent="0.2">
      <c r="B50" s="16" t="s">
        <v>75</v>
      </c>
      <c r="C50" s="72">
        <v>0</v>
      </c>
      <c r="D50" s="72">
        <v>0</v>
      </c>
      <c r="E50" s="72">
        <f t="shared" si="0"/>
        <v>0</v>
      </c>
      <c r="F50" s="72">
        <v>0</v>
      </c>
      <c r="G50" s="72">
        <v>0</v>
      </c>
      <c r="H50" s="72">
        <f t="shared" si="1"/>
        <v>0</v>
      </c>
      <c r="I50" s="4">
        <v>0</v>
      </c>
    </row>
    <row r="51" spans="2:9" x14ac:dyDescent="0.2">
      <c r="B51" s="16" t="s">
        <v>76</v>
      </c>
      <c r="C51" s="73">
        <f>SUM(C52:C60)</f>
        <v>70000</v>
      </c>
      <c r="D51" s="73">
        <f>SUM(D52:D60)</f>
        <v>5113380.74</v>
      </c>
      <c r="E51" s="73">
        <f t="shared" si="0"/>
        <v>5183380.74</v>
      </c>
      <c r="F51" s="73">
        <f>SUM(F52:F60)</f>
        <v>0</v>
      </c>
      <c r="G51" s="73">
        <f>SUM(G52:G60)</f>
        <v>0</v>
      </c>
      <c r="H51" s="73">
        <f t="shared" si="1"/>
        <v>5183380.74</v>
      </c>
      <c r="I51" s="4">
        <v>0</v>
      </c>
    </row>
    <row r="52" spans="2:9" x14ac:dyDescent="0.2">
      <c r="B52" s="17" t="s">
        <v>77</v>
      </c>
      <c r="C52" s="72">
        <v>70000</v>
      </c>
      <c r="D52" s="72">
        <v>0</v>
      </c>
      <c r="E52" s="72">
        <f t="shared" si="0"/>
        <v>70000</v>
      </c>
      <c r="F52" s="72">
        <v>0</v>
      </c>
      <c r="G52" s="72">
        <v>0</v>
      </c>
      <c r="H52" s="72">
        <f t="shared" si="1"/>
        <v>70000</v>
      </c>
      <c r="I52" s="3">
        <v>0</v>
      </c>
    </row>
    <row r="53" spans="2:9" x14ac:dyDescent="0.2">
      <c r="B53" s="16" t="s">
        <v>78</v>
      </c>
      <c r="C53" s="72">
        <v>0</v>
      </c>
      <c r="D53" s="72">
        <v>0</v>
      </c>
      <c r="E53" s="72">
        <f t="shared" si="0"/>
        <v>0</v>
      </c>
      <c r="F53" s="72">
        <v>0</v>
      </c>
      <c r="G53" s="72">
        <v>0</v>
      </c>
      <c r="H53" s="72">
        <f t="shared" si="1"/>
        <v>0</v>
      </c>
      <c r="I53" s="4">
        <v>0</v>
      </c>
    </row>
    <row r="54" spans="2:9" x14ac:dyDescent="0.2">
      <c r="B54" s="16" t="s">
        <v>79</v>
      </c>
      <c r="C54" s="72">
        <v>0</v>
      </c>
      <c r="D54" s="72">
        <v>0</v>
      </c>
      <c r="E54" s="72">
        <f t="shared" si="0"/>
        <v>0</v>
      </c>
      <c r="F54" s="72">
        <v>0</v>
      </c>
      <c r="G54" s="72">
        <v>0</v>
      </c>
      <c r="H54" s="72">
        <f t="shared" si="1"/>
        <v>0</v>
      </c>
      <c r="I54" s="4">
        <v>0</v>
      </c>
    </row>
    <row r="55" spans="2:9" x14ac:dyDescent="0.2">
      <c r="B55" s="16" t="s">
        <v>80</v>
      </c>
      <c r="C55" s="72">
        <v>0</v>
      </c>
      <c r="D55" s="72">
        <v>0</v>
      </c>
      <c r="E55" s="72">
        <f t="shared" si="0"/>
        <v>0</v>
      </c>
      <c r="F55" s="72">
        <v>0</v>
      </c>
      <c r="G55" s="72">
        <v>0</v>
      </c>
      <c r="H55" s="72">
        <f t="shared" si="1"/>
        <v>0</v>
      </c>
      <c r="I55" s="4">
        <v>0</v>
      </c>
    </row>
    <row r="56" spans="2:9" x14ac:dyDescent="0.2">
      <c r="B56" s="16" t="s">
        <v>81</v>
      </c>
      <c r="C56" s="72">
        <v>0</v>
      </c>
      <c r="D56" s="72">
        <v>0</v>
      </c>
      <c r="E56" s="72">
        <f t="shared" si="0"/>
        <v>0</v>
      </c>
      <c r="F56" s="72">
        <v>0</v>
      </c>
      <c r="G56" s="72">
        <v>0</v>
      </c>
      <c r="H56" s="72">
        <f t="shared" si="1"/>
        <v>0</v>
      </c>
      <c r="I56" s="4">
        <v>0</v>
      </c>
    </row>
    <row r="57" spans="2:9" x14ac:dyDescent="0.2">
      <c r="B57" s="16" t="s">
        <v>82</v>
      </c>
      <c r="C57" s="72">
        <v>0</v>
      </c>
      <c r="D57" s="72">
        <v>0</v>
      </c>
      <c r="E57" s="72">
        <f t="shared" si="0"/>
        <v>0</v>
      </c>
      <c r="F57" s="72">
        <v>0</v>
      </c>
      <c r="G57" s="72">
        <v>0</v>
      </c>
      <c r="H57" s="72">
        <f t="shared" si="1"/>
        <v>0</v>
      </c>
      <c r="I57" s="4">
        <v>0</v>
      </c>
    </row>
    <row r="58" spans="2:9" x14ac:dyDescent="0.2">
      <c r="B58" s="16" t="s">
        <v>83</v>
      </c>
      <c r="C58" s="72">
        <v>0</v>
      </c>
      <c r="D58" s="72">
        <v>0</v>
      </c>
      <c r="E58" s="72">
        <f t="shared" si="0"/>
        <v>0</v>
      </c>
      <c r="F58" s="72">
        <v>0</v>
      </c>
      <c r="G58" s="72">
        <v>0</v>
      </c>
      <c r="H58" s="72">
        <f t="shared" si="1"/>
        <v>0</v>
      </c>
      <c r="I58" s="4">
        <v>0</v>
      </c>
    </row>
    <row r="59" spans="2:9" x14ac:dyDescent="0.2">
      <c r="B59" s="16" t="s">
        <v>84</v>
      </c>
      <c r="C59" s="72">
        <v>0</v>
      </c>
      <c r="D59" s="72">
        <v>5113380.74</v>
      </c>
      <c r="E59" s="72">
        <f t="shared" si="0"/>
        <v>5113380.74</v>
      </c>
      <c r="F59" s="72">
        <v>0</v>
      </c>
      <c r="G59" s="72">
        <v>0</v>
      </c>
      <c r="H59" s="72">
        <f t="shared" si="1"/>
        <v>5113380.74</v>
      </c>
      <c r="I59" s="4">
        <v>0</v>
      </c>
    </row>
    <row r="60" spans="2:9" x14ac:dyDescent="0.2">
      <c r="B60" s="16" t="s">
        <v>85</v>
      </c>
      <c r="C60" s="72">
        <v>0</v>
      </c>
      <c r="D60" s="72">
        <v>0</v>
      </c>
      <c r="E60" s="72">
        <f t="shared" si="0"/>
        <v>0</v>
      </c>
      <c r="F60" s="72">
        <v>0</v>
      </c>
      <c r="G60" s="72">
        <v>0</v>
      </c>
      <c r="H60" s="72">
        <f t="shared" si="1"/>
        <v>0</v>
      </c>
      <c r="I60" s="4">
        <v>0</v>
      </c>
    </row>
    <row r="61" spans="2:9" x14ac:dyDescent="0.2">
      <c r="B61" s="16" t="s">
        <v>86</v>
      </c>
      <c r="C61" s="73">
        <f>SUM(C62:C64)</f>
        <v>0</v>
      </c>
      <c r="D61" s="73">
        <f>SUM(D62:D64)</f>
        <v>0</v>
      </c>
      <c r="E61" s="73">
        <f t="shared" si="0"/>
        <v>0</v>
      </c>
      <c r="F61" s="73">
        <f>SUM(F62:F64)</f>
        <v>0</v>
      </c>
      <c r="G61" s="73">
        <f>SUM(G62:G64)</f>
        <v>0</v>
      </c>
      <c r="H61" s="73">
        <f t="shared" si="1"/>
        <v>0</v>
      </c>
      <c r="I61" s="4">
        <v>0</v>
      </c>
    </row>
    <row r="62" spans="2:9" x14ac:dyDescent="0.2">
      <c r="B62" s="17" t="s">
        <v>87</v>
      </c>
      <c r="C62" s="72">
        <v>0</v>
      </c>
      <c r="D62" s="72">
        <v>0</v>
      </c>
      <c r="E62" s="72">
        <f t="shared" si="0"/>
        <v>0</v>
      </c>
      <c r="F62" s="72">
        <v>0</v>
      </c>
      <c r="G62" s="72">
        <v>0</v>
      </c>
      <c r="H62" s="72">
        <f t="shared" si="1"/>
        <v>0</v>
      </c>
      <c r="I62" s="3">
        <v>0</v>
      </c>
    </row>
    <row r="63" spans="2:9" x14ac:dyDescent="0.2">
      <c r="B63" s="16" t="s">
        <v>88</v>
      </c>
      <c r="C63" s="72">
        <v>0</v>
      </c>
      <c r="D63" s="72">
        <v>0</v>
      </c>
      <c r="E63" s="72">
        <f t="shared" si="0"/>
        <v>0</v>
      </c>
      <c r="F63" s="72">
        <v>0</v>
      </c>
      <c r="G63" s="72">
        <v>0</v>
      </c>
      <c r="H63" s="72">
        <f t="shared" si="1"/>
        <v>0</v>
      </c>
      <c r="I63" s="4">
        <v>0</v>
      </c>
    </row>
    <row r="64" spans="2:9" x14ac:dyDescent="0.2">
      <c r="B64" s="16" t="s">
        <v>89</v>
      </c>
      <c r="C64" s="72">
        <v>0</v>
      </c>
      <c r="D64" s="72">
        <v>0</v>
      </c>
      <c r="E64" s="72">
        <f t="shared" si="0"/>
        <v>0</v>
      </c>
      <c r="F64" s="72">
        <v>0</v>
      </c>
      <c r="G64" s="72">
        <v>0</v>
      </c>
      <c r="H64" s="72">
        <f t="shared" si="1"/>
        <v>0</v>
      </c>
      <c r="I64" s="4">
        <v>0</v>
      </c>
    </row>
    <row r="65" spans="2:9" x14ac:dyDescent="0.2">
      <c r="B65" s="16" t="s">
        <v>90</v>
      </c>
      <c r="C65" s="73">
        <f>SUM(C66:C72)</f>
        <v>330137.33</v>
      </c>
      <c r="D65" s="73">
        <f>SUM(D66:D72)</f>
        <v>0</v>
      </c>
      <c r="E65" s="73">
        <f t="shared" si="0"/>
        <v>330137.33</v>
      </c>
      <c r="F65" s="73">
        <f>SUM(F66:F72)</f>
        <v>0</v>
      </c>
      <c r="G65" s="73">
        <f>SUM(G66:G72)</f>
        <v>0</v>
      </c>
      <c r="H65" s="73">
        <f t="shared" si="1"/>
        <v>330137.33</v>
      </c>
      <c r="I65" s="4">
        <v>0</v>
      </c>
    </row>
    <row r="66" spans="2:9" x14ac:dyDescent="0.2">
      <c r="B66" s="17" t="s">
        <v>91</v>
      </c>
      <c r="C66" s="72">
        <v>0</v>
      </c>
      <c r="D66" s="72">
        <v>0</v>
      </c>
      <c r="E66" s="72">
        <f t="shared" si="0"/>
        <v>0</v>
      </c>
      <c r="F66" s="72">
        <v>0</v>
      </c>
      <c r="G66" s="72">
        <v>0</v>
      </c>
      <c r="H66" s="72">
        <f t="shared" si="1"/>
        <v>0</v>
      </c>
      <c r="I66" s="3">
        <v>0</v>
      </c>
    </row>
    <row r="67" spans="2:9" x14ac:dyDescent="0.2">
      <c r="B67" s="16" t="s">
        <v>92</v>
      </c>
      <c r="C67" s="72">
        <v>0</v>
      </c>
      <c r="D67" s="72">
        <v>0</v>
      </c>
      <c r="E67" s="72">
        <f t="shared" si="0"/>
        <v>0</v>
      </c>
      <c r="F67" s="72">
        <v>0</v>
      </c>
      <c r="G67" s="72">
        <v>0</v>
      </c>
      <c r="H67" s="72">
        <f t="shared" si="1"/>
        <v>0</v>
      </c>
      <c r="I67" s="4">
        <v>0</v>
      </c>
    </row>
    <row r="68" spans="2:9" x14ac:dyDescent="0.2">
      <c r="B68" s="16" t="s">
        <v>93</v>
      </c>
      <c r="C68" s="72">
        <v>0</v>
      </c>
      <c r="D68" s="72">
        <v>0</v>
      </c>
      <c r="E68" s="72">
        <f t="shared" si="0"/>
        <v>0</v>
      </c>
      <c r="F68" s="72">
        <v>0</v>
      </c>
      <c r="G68" s="72">
        <v>0</v>
      </c>
      <c r="H68" s="72">
        <f t="shared" si="1"/>
        <v>0</v>
      </c>
      <c r="I68" s="4">
        <v>0</v>
      </c>
    </row>
    <row r="69" spans="2:9" x14ac:dyDescent="0.2">
      <c r="B69" s="16" t="s">
        <v>94</v>
      </c>
      <c r="C69" s="72">
        <v>0</v>
      </c>
      <c r="D69" s="72">
        <v>0</v>
      </c>
      <c r="E69" s="72">
        <f t="shared" si="0"/>
        <v>0</v>
      </c>
      <c r="F69" s="72">
        <v>0</v>
      </c>
      <c r="G69" s="72">
        <v>0</v>
      </c>
      <c r="H69" s="72">
        <f t="shared" si="1"/>
        <v>0</v>
      </c>
      <c r="I69" s="4">
        <v>0</v>
      </c>
    </row>
    <row r="70" spans="2:9" x14ac:dyDescent="0.2">
      <c r="B70" s="16" t="s">
        <v>95</v>
      </c>
      <c r="C70" s="72">
        <v>0</v>
      </c>
      <c r="D70" s="72">
        <v>0</v>
      </c>
      <c r="E70" s="72">
        <f t="shared" si="0"/>
        <v>0</v>
      </c>
      <c r="F70" s="72">
        <v>0</v>
      </c>
      <c r="G70" s="72">
        <v>0</v>
      </c>
      <c r="H70" s="72">
        <f t="shared" si="1"/>
        <v>0</v>
      </c>
      <c r="I70" s="4">
        <v>0</v>
      </c>
    </row>
    <row r="71" spans="2:9" x14ac:dyDescent="0.2">
      <c r="B71" s="16" t="s">
        <v>96</v>
      </c>
      <c r="C71" s="72">
        <v>0</v>
      </c>
      <c r="D71" s="72">
        <v>0</v>
      </c>
      <c r="E71" s="72">
        <f t="shared" si="0"/>
        <v>0</v>
      </c>
      <c r="F71" s="72">
        <v>0</v>
      </c>
      <c r="G71" s="72">
        <v>0</v>
      </c>
      <c r="H71" s="72">
        <f t="shared" si="1"/>
        <v>0</v>
      </c>
      <c r="I71" s="4">
        <v>0</v>
      </c>
    </row>
    <row r="72" spans="2:9" x14ac:dyDescent="0.2">
      <c r="B72" s="16" t="s">
        <v>97</v>
      </c>
      <c r="C72" s="72">
        <v>330137.33</v>
      </c>
      <c r="D72" s="72">
        <v>0</v>
      </c>
      <c r="E72" s="72">
        <f t="shared" si="0"/>
        <v>330137.33</v>
      </c>
      <c r="F72" s="72">
        <v>0</v>
      </c>
      <c r="G72" s="72">
        <v>0</v>
      </c>
      <c r="H72" s="72">
        <f t="shared" si="1"/>
        <v>330137.33</v>
      </c>
      <c r="I72" s="4">
        <v>0</v>
      </c>
    </row>
    <row r="73" spans="2:9" x14ac:dyDescent="0.2">
      <c r="B73" s="16" t="s">
        <v>98</v>
      </c>
      <c r="C73" s="73">
        <f>SUM(C74:C76)</f>
        <v>0</v>
      </c>
      <c r="D73" s="73">
        <f>SUM(D74:D76)</f>
        <v>0</v>
      </c>
      <c r="E73" s="73">
        <f t="shared" si="0"/>
        <v>0</v>
      </c>
      <c r="F73" s="73">
        <f>SUM(F74:F76)</f>
        <v>0</v>
      </c>
      <c r="G73" s="73">
        <f>SUM(G74:G76)</f>
        <v>0</v>
      </c>
      <c r="H73" s="73">
        <f t="shared" si="1"/>
        <v>0</v>
      </c>
      <c r="I73" s="4">
        <v>0</v>
      </c>
    </row>
    <row r="74" spans="2:9" x14ac:dyDescent="0.2">
      <c r="B74" s="17" t="s">
        <v>99</v>
      </c>
      <c r="C74" s="72">
        <v>0</v>
      </c>
      <c r="D74" s="72">
        <v>0</v>
      </c>
      <c r="E74" s="72">
        <f t="shared" si="0"/>
        <v>0</v>
      </c>
      <c r="F74" s="72">
        <v>0</v>
      </c>
      <c r="G74" s="72">
        <v>0</v>
      </c>
      <c r="H74" s="72">
        <f t="shared" si="1"/>
        <v>0</v>
      </c>
      <c r="I74" s="3">
        <v>0</v>
      </c>
    </row>
    <row r="75" spans="2:9" x14ac:dyDescent="0.2">
      <c r="B75" s="16" t="s">
        <v>100</v>
      </c>
      <c r="C75" s="72">
        <v>0</v>
      </c>
      <c r="D75" s="72">
        <v>0</v>
      </c>
      <c r="E75" s="72">
        <f t="shared" si="0"/>
        <v>0</v>
      </c>
      <c r="F75" s="72">
        <v>0</v>
      </c>
      <c r="G75" s="72">
        <v>0</v>
      </c>
      <c r="H75" s="72">
        <f t="shared" si="1"/>
        <v>0</v>
      </c>
      <c r="I75" s="4">
        <v>0</v>
      </c>
    </row>
    <row r="76" spans="2:9" x14ac:dyDescent="0.2">
      <c r="B76" s="16" t="s">
        <v>101</v>
      </c>
      <c r="C76" s="72">
        <v>0</v>
      </c>
      <c r="D76" s="72">
        <v>0</v>
      </c>
      <c r="E76" s="72">
        <f t="shared" si="0"/>
        <v>0</v>
      </c>
      <c r="F76" s="72">
        <v>0</v>
      </c>
      <c r="G76" s="72">
        <v>0</v>
      </c>
      <c r="H76" s="72">
        <f t="shared" si="1"/>
        <v>0</v>
      </c>
      <c r="I76" s="4">
        <v>0</v>
      </c>
    </row>
    <row r="77" spans="2:9" x14ac:dyDescent="0.2">
      <c r="B77" s="16" t="s">
        <v>102</v>
      </c>
      <c r="C77" s="73">
        <f>SUM(C78:C84)</f>
        <v>0</v>
      </c>
      <c r="D77" s="73">
        <f>SUM(D78:D84)</f>
        <v>0</v>
      </c>
      <c r="E77" s="73">
        <f t="shared" si="0"/>
        <v>0</v>
      </c>
      <c r="F77" s="73">
        <f>SUM(F78:F84)</f>
        <v>0</v>
      </c>
      <c r="G77" s="73">
        <f>SUM(G78:G84)</f>
        <v>0</v>
      </c>
      <c r="H77" s="73">
        <f t="shared" si="1"/>
        <v>0</v>
      </c>
      <c r="I77" s="4">
        <v>0</v>
      </c>
    </row>
    <row r="78" spans="2:9" x14ac:dyDescent="0.2">
      <c r="B78" s="17" t="s">
        <v>103</v>
      </c>
      <c r="C78" s="72">
        <v>0</v>
      </c>
      <c r="D78" s="72">
        <v>0</v>
      </c>
      <c r="E78" s="72">
        <f t="shared" ref="E78:E84" si="2">C78+D78</f>
        <v>0</v>
      </c>
      <c r="F78" s="72">
        <v>0</v>
      </c>
      <c r="G78" s="72">
        <v>0</v>
      </c>
      <c r="H78" s="72">
        <f t="shared" ref="H78:H84" si="3">E78-F78</f>
        <v>0</v>
      </c>
      <c r="I78" s="3">
        <v>0</v>
      </c>
    </row>
    <row r="79" spans="2:9" x14ac:dyDescent="0.2">
      <c r="B79" s="16" t="s">
        <v>104</v>
      </c>
      <c r="C79" s="72">
        <v>0</v>
      </c>
      <c r="D79" s="72">
        <v>0</v>
      </c>
      <c r="E79" s="72">
        <f t="shared" si="2"/>
        <v>0</v>
      </c>
      <c r="F79" s="72">
        <v>0</v>
      </c>
      <c r="G79" s="72">
        <v>0</v>
      </c>
      <c r="H79" s="72">
        <f t="shared" si="3"/>
        <v>0</v>
      </c>
      <c r="I79" s="4">
        <v>0</v>
      </c>
    </row>
    <row r="80" spans="2:9" x14ac:dyDescent="0.2">
      <c r="B80" s="16" t="s">
        <v>105</v>
      </c>
      <c r="C80" s="72">
        <v>0</v>
      </c>
      <c r="D80" s="72">
        <v>0</v>
      </c>
      <c r="E80" s="72">
        <f t="shared" si="2"/>
        <v>0</v>
      </c>
      <c r="F80" s="72">
        <v>0</v>
      </c>
      <c r="G80" s="72">
        <v>0</v>
      </c>
      <c r="H80" s="72">
        <f t="shared" si="3"/>
        <v>0</v>
      </c>
      <c r="I80" s="4">
        <v>0</v>
      </c>
    </row>
    <row r="81" spans="2:9" x14ac:dyDescent="0.2">
      <c r="B81" s="16" t="s">
        <v>106</v>
      </c>
      <c r="C81" s="72">
        <v>0</v>
      </c>
      <c r="D81" s="72">
        <v>0</v>
      </c>
      <c r="E81" s="72">
        <f t="shared" si="2"/>
        <v>0</v>
      </c>
      <c r="F81" s="72">
        <v>0</v>
      </c>
      <c r="G81" s="72">
        <v>0</v>
      </c>
      <c r="H81" s="72">
        <f t="shared" si="3"/>
        <v>0</v>
      </c>
      <c r="I81" s="4">
        <v>0</v>
      </c>
    </row>
    <row r="82" spans="2:9" x14ac:dyDescent="0.2">
      <c r="B82" s="16" t="s">
        <v>107</v>
      </c>
      <c r="C82" s="72">
        <v>0</v>
      </c>
      <c r="D82" s="72">
        <v>0</v>
      </c>
      <c r="E82" s="72">
        <f t="shared" si="2"/>
        <v>0</v>
      </c>
      <c r="F82" s="72">
        <v>0</v>
      </c>
      <c r="G82" s="72">
        <v>0</v>
      </c>
      <c r="H82" s="72">
        <f t="shared" si="3"/>
        <v>0</v>
      </c>
      <c r="I82" s="4">
        <v>0</v>
      </c>
    </row>
    <row r="83" spans="2:9" x14ac:dyDescent="0.2">
      <c r="B83" s="16" t="s">
        <v>108</v>
      </c>
      <c r="C83" s="72">
        <v>0</v>
      </c>
      <c r="D83" s="72">
        <v>0</v>
      </c>
      <c r="E83" s="72">
        <f t="shared" si="2"/>
        <v>0</v>
      </c>
      <c r="F83" s="72">
        <v>0</v>
      </c>
      <c r="G83" s="72">
        <v>0</v>
      </c>
      <c r="H83" s="72">
        <f t="shared" si="3"/>
        <v>0</v>
      </c>
      <c r="I83" s="4">
        <v>0</v>
      </c>
    </row>
    <row r="84" spans="2:9" x14ac:dyDescent="0.2">
      <c r="B84" s="16" t="s">
        <v>109</v>
      </c>
      <c r="C84" s="74">
        <v>0</v>
      </c>
      <c r="D84" s="74">
        <v>0</v>
      </c>
      <c r="E84" s="74">
        <f t="shared" si="2"/>
        <v>0</v>
      </c>
      <c r="F84" s="74">
        <v>0</v>
      </c>
      <c r="G84" s="74">
        <v>0</v>
      </c>
      <c r="H84" s="74">
        <f t="shared" si="3"/>
        <v>0</v>
      </c>
      <c r="I84" s="4">
        <v>0</v>
      </c>
    </row>
    <row r="85" spans="2:9" x14ac:dyDescent="0.2">
      <c r="B85" s="16" t="s">
        <v>110</v>
      </c>
      <c r="C85" s="75">
        <f t="shared" ref="C85:H85" si="4">SUM(C13+C21+C31+C41+C51+C61+C65+C73+C77)</f>
        <v>6565661.7200000007</v>
      </c>
      <c r="D85" s="75">
        <f t="shared" si="4"/>
        <v>12297956.580000002</v>
      </c>
      <c r="E85" s="75">
        <f t="shared" si="4"/>
        <v>18863618.299999997</v>
      </c>
      <c r="F85" s="75">
        <f t="shared" si="4"/>
        <v>4390030.9799999995</v>
      </c>
      <c r="G85" s="75">
        <f t="shared" si="4"/>
        <v>4372986.5599999996</v>
      </c>
      <c r="H85" s="75">
        <f t="shared" si="4"/>
        <v>14473587.320000002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6565661.7200000007</v>
      </c>
      <c r="D161" s="6">
        <v>12297956.580000002</v>
      </c>
      <c r="E161" s="6">
        <v>18863618.299999997</v>
      </c>
      <c r="F161" s="6">
        <v>4390030.9799999995</v>
      </c>
      <c r="G161" s="6">
        <v>4372986.5599999996</v>
      </c>
      <c r="H161" s="6">
        <v>14473587.320000002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opLeftCell="A10" workbookViewId="0">
      <selection activeCell="C9" sqref="C9:C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7" t="str">
        <f>B1</f>
        <v xml:space="preserve"> Instituto Municipal de Vivienda de San Miguel de Allende, Gto.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149</v>
      </c>
      <c r="C8" s="94"/>
      <c r="D8" s="94"/>
      <c r="E8" s="94"/>
      <c r="F8" s="95"/>
    </row>
    <row r="9" spans="1:6" ht="20.399999999999999" x14ac:dyDescent="0.2">
      <c r="B9" s="85" t="s">
        <v>115</v>
      </c>
      <c r="C9" s="86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5"/>
      <c r="C10" s="86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 xml:space="preserve"> Instituto Municipal de Vivienda de San Miguel de Allende, Gto.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2025</v>
      </c>
      <c r="C3" s="76"/>
      <c r="D3" s="76"/>
      <c r="E3" s="40" t="s">
        <v>4</v>
      </c>
      <c r="F3" s="41"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Arturo Rodríguez Hurtado</cp:lastModifiedBy>
  <cp:revision/>
  <dcterms:created xsi:type="dcterms:W3CDTF">2024-03-15T21:50:03Z</dcterms:created>
  <dcterms:modified xsi:type="dcterms:W3CDTF">2026-01-30T21:44:18Z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