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E76" i="3" l="1"/>
  <c r="F76" i="3"/>
  <c r="F44" i="3"/>
  <c r="F56" i="3" s="1"/>
  <c r="E44" i="3"/>
  <c r="E56" i="3" s="1"/>
  <c r="E78" i="3" s="1"/>
  <c r="B59" i="3"/>
  <c r="C44" i="3"/>
  <c r="C59" i="3" s="1"/>
  <c r="F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<sst xmlns="http://schemas.openxmlformats.org/spreadsheetml/2006/main" count="121" uniqueCount="120">
  <si>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</si>
  <si>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</si>
  <si>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</si>
  <si>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</si>
  <si>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</si>
  <si>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</si>
  <si>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</si>
  <si>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</si>
  <si>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</si>
  <si>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</si>
  <si>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</si>
  <si>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</si>
  <si>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</si>
  <si>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</si>
  <si>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</si>
  <si>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</si>
  <si>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</si>
  <si>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</si>
  <si>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</si>
  <si>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</si>
  <si>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</si>
  <si>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</si>
  <si>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</si>
  <si>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</si>
  <si>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</si>
  <si>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</si>
  <si>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</si>
  <si>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</si>
  <si>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</si>
  <si>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</si>
  <si>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</si>
  <si>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</si>
  <si>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</si>
  <si>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</si>
  <si>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</si>
  <si>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</si>
  <si>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</si>
  <si>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</si>
  <si>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</si>
  <si>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</si>
  <si>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</si>
  <si>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</si>
  <si>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</si>
  <si>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</si>
  <si>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</si>
  <si>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</si>
  <si>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</si>
  <si>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</si>
  <si>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</si>
  <si>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</si>
  <si>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</si>
  <si>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</si>
  <si>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</si>
  <si>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</si>
  <si>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</si>
  <si>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</si>
  <si>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</si>
  <si>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</si>
  <si>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</si>
  <si>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</si>
  <si>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</si>
  <si>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</si>
  <si>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</si>
  <si>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</si>
  <si>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</si>
  <si>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</si>
  <si>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</si>
  <si>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</si>
  <si>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</si>
  <si>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</si>
  <si>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</si>
  <si>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</si>
  <si>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</si>
  <si>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</si>
  <si>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</si>
  <si>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</si>
  <si>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</si>
  <si>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</si>
  <si>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</si>
  <si>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</si>
  <si>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</si>
  <si>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</si>
  <si>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</si>
  <si>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</si>
  <si>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</si>
  <si>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</si>
  <si>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</si>
  <si>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</si>
  <si>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</si>
  <si>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</si>
  <si>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</si>
  <si>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</si>
  <si>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</si>
  <si>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</si>
  <si>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</si>
  <si>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</si>
  <si>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</si>
  <si>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</si>
  <si>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</si>
  <si>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</si>
  <si>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</si>
  <si>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</si>
  <si>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</si>
  <si>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</si>
  <si>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</si>
  <si>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</si>
  <si>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</si>
  <si>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</si>
  <si>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</si>
  <si>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</si>
  <si>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</si>
  <si>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</si>
  <si>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</si>
  <si>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</si>
  <si>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</si>
  <si>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</si>
  <si>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</si>
  <si>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</si>
  <si>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</si>
  <si>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MUNICIPAL DE VIVIENDA DE SAN MIGUEL DE ALLENDE, GTO.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</si>
</sst>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C27" sqref="C27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6572750.6299999999</v>
      </c>
      <c r="C6" s="9">
        <f>SUM(C7:C13)</f>
        <v>4877579.3499999996</v>
      </c>
      <c r="D6" s="5" t="s">
        <v>6</v>
      </c>
      <c r="E6" s="9">
        <f>SUM(E7:E15)</f>
        <v>112942.7</v>
      </c>
      <c r="F6" s="9">
        <f>SUM(F7:F15)</f>
        <v>101884.43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/>
      <c r="C8" s="9"/>
      <c r="D8" s="11" t="s">
        <v>10</v>
      </c>
      <c r="E8" s="9">
        <v>19269.84</v>
      </c>
      <c r="F8" s="9">
        <v>7114.07</v>
      </c>
    </row>
    <row r="9" spans="1:6" x14ac:dyDescent="0.2">
      <c r="A9" s="10" t="s">
        <v>11</v>
      </c>
      <c r="B9" s="9">
        <v>6572750.6299999999</v>
      </c>
      <c r="C9" s="9">
        <v>4877579.3499999996</v>
      </c>
      <c r="D9" s="11" t="s">
        <v>12</v>
      </c>
      <c r="E9" s="9"/>
      <c r="F9" s="9"/>
    </row>
    <row r="10" spans="1:6" x14ac:dyDescent="0.2">
      <c r="A10" s="10" t="s">
        <v>13</v>
      </c>
      <c r="B10" s="9">
        <v>0</v>
      </c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93248.86</v>
      </c>
      <c r="F13" s="9">
        <v>94770.36</v>
      </c>
    </row>
    <row r="14" spans="1:6" x14ac:dyDescent="0.2">
      <c r="A14" s="3" t="s">
        <v>21</v>
      </c>
      <c r="B14" s="9">
        <f>SUM(B15:B21)</f>
        <v>8536407.620000001</v>
      </c>
      <c r="C14" s="9">
        <f>SUM(C15:C21)</f>
        <v>10023162.210000001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424</v>
      </c>
      <c r="F15" s="9">
        <v>0</v>
      </c>
    </row>
    <row r="16" spans="1:6" x14ac:dyDescent="0.2">
      <c r="A16" s="10" t="s">
        <v>25</v>
      </c>
      <c r="B16" s="9">
        <v>4689686.03</v>
      </c>
      <c r="C16" s="9">
        <v>4686400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3846721.59</v>
      </c>
      <c r="C21" s="9">
        <v>5336762.21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922561.22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922561.22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15109158.25</v>
      </c>
      <c r="C44" s="7">
        <f>C6+C14+C22+C28+C34+C35+C38</f>
        <v>14900741.560000001</v>
      </c>
      <c r="D44" s="8" t="s">
        <v>80</v>
      </c>
      <c r="E44" s="7">
        <f>E6+E16+E20+E23+E24+E28+E35+E39</f>
        <v>112942.7</v>
      </c>
      <c r="F44" s="7">
        <f>F6+F16+F20+F23+F24+F28+F35+F39</f>
        <v>1024445.6499999999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771299.92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61010921.539999999</v>
      </c>
      <c r="C49" s="9">
        <v>23493210.719999999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1303027.19</v>
      </c>
      <c r="C50" s="9">
        <v>1253734.0900000001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11427.16</v>
      </c>
      <c r="C51" s="9">
        <v>11914.66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-1199927.17</v>
      </c>
      <c r="C52" s="9">
        <v>-935312.74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112942.7</v>
      </c>
      <c r="F56" s="7">
        <f>F54+F44</f>
        <v>1024445.6499999999</v>
      </c>
    </row>
    <row r="57" spans="1:6" x14ac:dyDescent="0.2">
      <c r="A57" s="12" t="s">
        <v>100</v>
      </c>
      <c r="B57" s="7">
        <f>SUM(B47:B55)</f>
        <v>61896748.639999993</v>
      </c>
      <c r="C57" s="7">
        <f>SUM(C47:C55)</f>
        <v>23823546.73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77005906.889999986</v>
      </c>
      <c r="C59" s="7">
        <f>C44+C57</f>
        <v>38724288.289999999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27390736.98</v>
      </c>
      <c r="F60" s="9">
        <f>SUM(F61:F63)</f>
        <v>28866193.890000001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-12656.16</v>
      </c>
    </row>
    <row r="62" spans="1:6" x14ac:dyDescent="0.2">
      <c r="A62" s="13"/>
      <c r="B62" s="9"/>
      <c r="C62" s="9"/>
      <c r="D62" s="5" t="s">
        <v>105</v>
      </c>
      <c r="E62" s="9">
        <v>27390736.98</v>
      </c>
      <c r="F62" s="9">
        <v>28878850.050000001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49502227.210000001</v>
      </c>
      <c r="F65" s="9">
        <f>SUM(F66:F70)</f>
        <v>8833648.75</v>
      </c>
    </row>
    <row r="66" spans="1:6" x14ac:dyDescent="0.2">
      <c r="A66" s="13"/>
      <c r="B66" s="9"/>
      <c r="C66" s="9"/>
      <c r="D66" s="5" t="s">
        <v>108</v>
      </c>
      <c r="E66" s="9">
        <v>2488554.2999999998</v>
      </c>
      <c r="F66" s="9">
        <v>-1245834.3799999999</v>
      </c>
    </row>
    <row r="67" spans="1:6" x14ac:dyDescent="0.2">
      <c r="A67" s="13"/>
      <c r="B67" s="9"/>
      <c r="C67" s="9"/>
      <c r="D67" s="5" t="s">
        <v>109</v>
      </c>
      <c r="E67" s="9">
        <v>4134592.59</v>
      </c>
      <c r="F67" s="9">
        <v>5393083.1299999999</v>
      </c>
    </row>
    <row r="68" spans="1:6" x14ac:dyDescent="0.2">
      <c r="A68" s="13"/>
      <c r="B68" s="9"/>
      <c r="C68" s="9"/>
      <c r="D68" s="5" t="s">
        <v>110</v>
      </c>
      <c r="E68" s="9">
        <v>39656038.100000001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3223042.22</v>
      </c>
      <c r="F70" s="9">
        <v>4686400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76892964.189999998</v>
      </c>
      <c r="F76" s="7">
        <f>F60+F65+F72</f>
        <v>37699842.640000001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77005906.890000001</v>
      </c>
      <c r="F78" s="7">
        <f>F56+F76</f>
        <v>38724288.289999999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2017-01-11T17:17:46Z</dcterms:created>
  <dcterms:modified xsi:type="dcterms:W3CDTF">2018-01-22T00:28:00Z</dcterms:modified>
</cp:coreProperties>
</file>