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9600" windowHeight="12555"/>
  </bookViews>
  <sheets>
    <sheet name="EVHP" sheetId="1" r:id="rId1"/>
  </sheets>
  <definedNames>
    <definedName name="_xlnm._FilterDatabase" localSheetId="0" hidden="1">EVHP!$A$2:$G$23</definedName>
  </definedNames>
  <calcPr calcId="14562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D13" i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<sst xmlns="http://schemas.openxmlformats.org/spreadsheetml/2006/main" count="34" uniqueCount="33">
  <si>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</si>
  <si>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</si>
  <si>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</si>
  <si>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</si>
  <si>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</si>
  <si>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</si>
  <si>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</si>
  <si>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</si>
  <si>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</si>
  <si>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</si>
  <si>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</si>
  <si>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</si>
  <si>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</si>
  <si>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</si>
  <si>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</si>
  <si>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</si>
  <si>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</si>
  <si>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</si>
  <si>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</si>
  <si>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</si>
  <si>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</si>
  <si>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</si>
  <si>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</si>
  <si>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</si>
  <si>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</si>
  <si>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</si>
  <si>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</si>
  <si>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</si>
  <si>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</si>
  <si>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</si>
  <si>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t>INSTITUTO MUNICIPAL DE VIVIENDA DE SAN MIGUEL DE ALLENDE, GTO.
ESTADO DE VARIACIÓN EN LA HACIENDA PÚBLICA
DEL 1 DE ENERO AL  31 DE DICIEMBRE DE 2017</t>
  </si>
  <si>
    <t>Director General 
C. Juan Jose Olvera Mojardin</t>
  </si>
  <si>
    <t>Coordinador Area Contable y Administrativa
C.P. 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</si>
</sst>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7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D30" sqref="D30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5" t="s">
        <v>30</v>
      </c>
      <c r="B1" s="36"/>
      <c r="C1" s="36"/>
      <c r="D1" s="36"/>
      <c r="E1" s="36"/>
      <c r="F1" s="36"/>
      <c r="G1" s="36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4686400</v>
      </c>
      <c r="E3" s="11">
        <v>-1463357.7799999998</v>
      </c>
      <c r="F3" s="11">
        <v>0</v>
      </c>
      <c r="G3" s="12">
        <f>SUM(C3:F3)</f>
        <v>3223042.22</v>
      </c>
    </row>
    <row r="4" spans="1:7" x14ac:dyDescent="0.2">
      <c r="A4" s="17">
        <v>900001</v>
      </c>
      <c r="B4" s="6" t="s">
        <v>11</v>
      </c>
      <c r="C4" s="7">
        <f>SUM(C5:C7)</f>
        <v>28866193.890000001</v>
      </c>
      <c r="D4" s="5"/>
      <c r="E4" s="5"/>
      <c r="F4" s="7">
        <f>SUM(F5:F7)</f>
        <v>0</v>
      </c>
      <c r="G4" s="14">
        <f t="shared" ref="G4:G12" si="0">SUM(C4:F4)</f>
        <v>28866193.890000001</v>
      </c>
    </row>
    <row r="5" spans="1:7" x14ac:dyDescent="0.2">
      <c r="A5" s="8">
        <v>3110</v>
      </c>
      <c r="B5" s="9" t="s">
        <v>1</v>
      </c>
      <c r="C5" s="5">
        <v>0</v>
      </c>
      <c r="D5" s="5"/>
      <c r="E5" s="5"/>
      <c r="F5" s="5">
        <v>0</v>
      </c>
      <c r="G5" s="13">
        <f t="shared" si="0"/>
        <v>0</v>
      </c>
    </row>
    <row r="6" spans="1:7" x14ac:dyDescent="0.2">
      <c r="A6" s="8">
        <v>3120</v>
      </c>
      <c r="B6" s="9" t="s">
        <v>5</v>
      </c>
      <c r="C6" s="5">
        <v>-12656.16</v>
      </c>
      <c r="D6" s="5"/>
      <c r="E6" s="5"/>
      <c r="F6" s="5">
        <v>0</v>
      </c>
      <c r="G6" s="13">
        <f t="shared" si="0"/>
        <v>-12656.16</v>
      </c>
    </row>
    <row r="7" spans="1:7" x14ac:dyDescent="0.2">
      <c r="A7" s="8">
        <v>3130</v>
      </c>
      <c r="B7" s="9" t="s">
        <v>6</v>
      </c>
      <c r="C7" s="5">
        <v>28878850.050000001</v>
      </c>
      <c r="D7" s="5"/>
      <c r="E7" s="5"/>
      <c r="F7" s="5">
        <v>0</v>
      </c>
      <c r="G7" s="13">
        <f t="shared" si="0"/>
        <v>28878850.050000001</v>
      </c>
    </row>
    <row r="8" spans="1:7" x14ac:dyDescent="0.2">
      <c r="A8" s="17">
        <v>900002</v>
      </c>
      <c r="B8" s="6" t="s">
        <v>4</v>
      </c>
      <c r="C8" s="5"/>
      <c r="D8" s="7">
        <f>SUM(D9:D12)</f>
        <v>4147248.75</v>
      </c>
      <c r="E8" s="5"/>
      <c r="F8" s="7">
        <f>SUM(F9:F12)</f>
        <v>0</v>
      </c>
      <c r="G8" s="14">
        <f>SUM(C8:F8)</f>
        <v>4147248.75</v>
      </c>
    </row>
    <row r="9" spans="1:7" x14ac:dyDescent="0.2">
      <c r="A9" s="8">
        <v>3210</v>
      </c>
      <c r="B9" s="9" t="s">
        <v>9</v>
      </c>
      <c r="C9" s="5"/>
      <c r="D9" s="5">
        <v>-1245834.3799999999</v>
      </c>
      <c r="E9" s="5"/>
      <c r="F9" s="5">
        <v>0</v>
      </c>
      <c r="G9" s="13">
        <f t="shared" si="0"/>
        <v>-1245834.3799999999</v>
      </c>
    </row>
    <row r="10" spans="1:7" x14ac:dyDescent="0.2">
      <c r="A10" s="8">
        <v>3220</v>
      </c>
      <c r="B10" s="9" t="s">
        <v>7</v>
      </c>
      <c r="C10" s="5"/>
      <c r="D10" s="5">
        <v>5393083.1299999999</v>
      </c>
      <c r="E10" s="5"/>
      <c r="F10" s="5">
        <v>0</v>
      </c>
      <c r="G10" s="13">
        <f t="shared" si="0"/>
        <v>5393083.1299999999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17</v>
      </c>
      <c r="C13" s="7">
        <f>+C4</f>
        <v>28866193.890000001</v>
      </c>
      <c r="D13" s="7">
        <f>+D3+D8</f>
        <v>8833648.75</v>
      </c>
      <c r="E13" s="7">
        <f>+E3</f>
        <v>-1463357.7799999998</v>
      </c>
      <c r="F13" s="7">
        <f>+F3+F4+F8</f>
        <v>0</v>
      </c>
      <c r="G13" s="14">
        <f>+G3+G4+G8</f>
        <v>36236484.859999999</v>
      </c>
    </row>
    <row r="14" spans="1:7" x14ac:dyDescent="0.2">
      <c r="A14" s="17">
        <v>900004</v>
      </c>
      <c r="B14" s="6" t="s">
        <v>18</v>
      </c>
      <c r="C14" s="7">
        <f>SUM(C15:C17)</f>
        <v>-1475456.9100000001</v>
      </c>
      <c r="D14" s="5"/>
      <c r="E14" s="5"/>
      <c r="F14" s="7">
        <f>SUM(F15:F17)</f>
        <v>0</v>
      </c>
      <c r="G14" s="14">
        <f t="shared" ref="G14:G22" si="1">SUM(C14:F14)</f>
        <v>-1475456.9100000001</v>
      </c>
    </row>
    <row r="15" spans="1:7" x14ac:dyDescent="0.2">
      <c r="A15" s="8">
        <v>3110</v>
      </c>
      <c r="B15" s="9" t="s">
        <v>20</v>
      </c>
      <c r="C15" s="5">
        <v>12656.16</v>
      </c>
      <c r="D15" s="5"/>
      <c r="E15" s="5"/>
      <c r="F15" s="5">
        <v>0</v>
      </c>
      <c r="G15" s="13">
        <f t="shared" si="1"/>
        <v>12656.16</v>
      </c>
    </row>
    <row r="16" spans="1:7" x14ac:dyDescent="0.2">
      <c r="A16" s="8">
        <v>3120</v>
      </c>
      <c r="B16" s="9" t="s">
        <v>21</v>
      </c>
      <c r="C16" s="5">
        <v>-1488113.07</v>
      </c>
      <c r="D16" s="5"/>
      <c r="E16" s="5"/>
      <c r="F16" s="5">
        <v>0</v>
      </c>
      <c r="G16" s="13">
        <f t="shared" si="1"/>
        <v>-1488113.07</v>
      </c>
    </row>
    <row r="17" spans="1:7" x14ac:dyDescent="0.2">
      <c r="A17" s="8">
        <v>3130</v>
      </c>
      <c r="B17" s="9" t="s">
        <v>22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23</v>
      </c>
      <c r="C18" s="5"/>
      <c r="D18" s="5"/>
      <c r="E18" s="7">
        <f>SUM(E19:E22)</f>
        <v>42131936.240000002</v>
      </c>
      <c r="F18" s="7">
        <f>SUM(F19:F22)</f>
        <v>0</v>
      </c>
      <c r="G18" s="14">
        <f>SUM(C18:F18)</f>
        <v>42131936.240000002</v>
      </c>
    </row>
    <row r="19" spans="1:7" x14ac:dyDescent="0.2">
      <c r="A19" s="8">
        <v>3210</v>
      </c>
      <c r="B19" s="9" t="s">
        <v>24</v>
      </c>
      <c r="C19" s="5"/>
      <c r="D19" s="5"/>
      <c r="E19" s="5">
        <v>3734388.68</v>
      </c>
      <c r="F19" s="5">
        <v>0</v>
      </c>
      <c r="G19" s="13">
        <f t="shared" si="1"/>
        <v>3734388.68</v>
      </c>
    </row>
    <row r="20" spans="1:7" x14ac:dyDescent="0.2">
      <c r="A20" s="8">
        <v>3220</v>
      </c>
      <c r="B20" s="9" t="s">
        <v>25</v>
      </c>
      <c r="C20" s="5"/>
      <c r="D20" s="5"/>
      <c r="E20" s="5">
        <v>-1258490.54</v>
      </c>
      <c r="F20" s="5">
        <v>0</v>
      </c>
      <c r="G20" s="13">
        <f t="shared" si="1"/>
        <v>-1258490.54</v>
      </c>
    </row>
    <row r="21" spans="1:7" x14ac:dyDescent="0.2">
      <c r="A21" s="8">
        <v>3230</v>
      </c>
      <c r="B21" s="9" t="s">
        <v>26</v>
      </c>
      <c r="C21" s="5"/>
      <c r="D21" s="19"/>
      <c r="E21" s="5">
        <v>39656038.100000001</v>
      </c>
      <c r="F21" s="19">
        <v>0</v>
      </c>
      <c r="G21" s="13">
        <f t="shared" si="1"/>
        <v>39656038.100000001</v>
      </c>
    </row>
    <row r="22" spans="1:7" x14ac:dyDescent="0.2">
      <c r="A22" s="8">
        <v>3240</v>
      </c>
      <c r="B22" s="9" t="s">
        <v>27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19</v>
      </c>
      <c r="C23" s="16">
        <f>C13+C14</f>
        <v>27390736.98</v>
      </c>
      <c r="D23" s="20">
        <f>D13</f>
        <v>8833648.75</v>
      </c>
      <c r="E23" s="20">
        <f>E13+E18</f>
        <v>40668578.460000001</v>
      </c>
      <c r="F23" s="20">
        <f>F13+F14+F18</f>
        <v>0</v>
      </c>
      <c r="G23" s="21">
        <f>G13+G14+G18</f>
        <v>76892964.189999998</v>
      </c>
    </row>
    <row r="25" spans="1:7" x14ac:dyDescent="0.2">
      <c r="A25" s="26" t="s">
        <v>28</v>
      </c>
      <c r="B25" s="27"/>
      <c r="C25" s="27"/>
      <c r="D25" s="28"/>
    </row>
    <row r="26" spans="1:7" x14ac:dyDescent="0.2">
      <c r="A26" s="29"/>
      <c r="B26" s="27"/>
      <c r="C26" s="27"/>
      <c r="D26" s="28"/>
    </row>
    <row r="27" spans="1:7" x14ac:dyDescent="0.2">
      <c r="A27" s="30"/>
      <c r="B27" s="31"/>
      <c r="C27" s="30"/>
      <c r="D27" s="30"/>
    </row>
    <row r="28" spans="1:7" x14ac:dyDescent="0.2">
      <c r="A28" s="32"/>
      <c r="B28" s="30"/>
      <c r="C28" s="30"/>
      <c r="D28" s="30"/>
    </row>
    <row r="29" spans="1:7" x14ac:dyDescent="0.2">
      <c r="A29" s="32"/>
      <c r="B29" s="30" t="s">
        <v>29</v>
      </c>
      <c r="C29" s="32"/>
      <c r="D29" s="32" t="s">
        <v>29</v>
      </c>
    </row>
    <row r="30" spans="1:7" ht="56.25" x14ac:dyDescent="0.2">
      <c r="A30" s="32"/>
      <c r="B30" s="33" t="s">
        <v>31</v>
      </c>
      <c r="C30" s="34"/>
      <c r="D30" s="33" t="s">
        <v>32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1" fitToHeight="0" orientation="portrait" r:id="rId1"/>
  <ignoredErrors>
    <ignoredError sqref="C4:G5 C23:F23 C14:G14 C13:F13 C19:D20 C18:F18 C9:C12 C8:E8 D6:G7 C17:G17 D15:G16 E9:G12 C22:G22 C21:D21 F21:G21 F19:G2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2014-12-05T15:24:30Z</cp:lastPrinted>
  <dcterms:created xsi:type="dcterms:W3CDTF">2012-12-11T20:30:33Z</dcterms:created>
  <dcterms:modified xsi:type="dcterms:W3CDTF">2018-01-31T20:26:06Z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