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0340426D-2F5E-4D92-B163-AE2BC814175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K23" i="1"/>
  <c r="G23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G16" i="1" s="1"/>
  <c r="G25" i="1" s="1"/>
  <c r="K16" i="1" l="1"/>
  <c r="J16" i="1"/>
  <c r="I16" i="1"/>
  <c r="H16" i="1"/>
  <c r="M23" i="1" l="1"/>
  <c r="M16" i="1"/>
  <c r="M9" i="1"/>
  <c r="K25" i="1"/>
  <c r="I25" i="1"/>
  <c r="H25" i="1"/>
  <c r="J25" i="1"/>
  <c r="L23" i="1"/>
  <c r="L16" i="1"/>
  <c r="L9" i="1"/>
  <c r="L25" i="1" l="1"/>
  <c r="M25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<sst xmlns="http://schemas.openxmlformats.org/spreadsheetml/2006/main" count="31" uniqueCount="31">
  <si>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</si>
  <si>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</si>
  <si>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</si>
  <si>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</si>
  <si>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</si>
  <si>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</si>
  <si>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</si>
  <si>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</si>
  <si>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</si>
  <si>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</si>
  <si>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</si>
  <si>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</si>
  <si>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</si>
  <si>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</si>
  <si>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</si>
  <si>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</si>
  <si>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</si>
  <si>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</si>
  <si>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</si>
  <si>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</si>
  <si>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</si>
  <si>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</si>
  <si>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ADQUISICION  RESERVA</t>
  </si>
  <si>
    <t>TERRENOS</t>
  </si>
  <si>
    <t>E0072</t>
  </si>
  <si>
    <t>MEJORA Y GESTION DE VIVENDA</t>
  </si>
  <si>
    <t>MUEBLES DE OFICINA Y ESTANTERIA</t>
  </si>
  <si>
    <t>EQUIPO DE COMPUTO Y DE TECNOLOGIAS DE LA INFORMAC</t>
  </si>
  <si>
    <t>VEHICULOS Y EQUIPO TERRESTRE</t>
  </si>
  <si>
    <t>MAQUINARIA Y EQUIPO DE CONSTRUCCION</t>
  </si>
  <si>
    <t>Instituto Municipal de Vivienda de San Miguel de Allende,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</si>
</sst>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30</xdr:row>
      <xdr:rowOff>95250</xdr:rowOff>
    </xdr:from>
    <xdr:to>
      <xdr:col>11</xdr:col>
      <xdr:colOff>257175</xdr:colOff>
      <xdr:row>40</xdr:row>
      <xdr:rowOff>152208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4ABED4-28D7-46C7-97F4-8C459938E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0" y="5391150"/>
          <a:ext cx="9715500" cy="167620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0</xdr:row>
      <xdr:rowOff>123825</xdr:rowOff>
    </xdr:from>
    <xdr:to>
      <xdr:col>1</xdr:col>
      <xdr:colOff>446181</xdr:colOff>
      <xdr:row>0</xdr:row>
      <xdr:rowOff>574968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253B8A-6D61-4337-BB60-8398ECB75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23825"/>
          <a:ext cx="341406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7"/>
  <sheetViews>
    <sheetView tabSelected="1" workbookViewId="0">
      <selection activeCell="P7" sqref="P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5810</v>
      </c>
      <c r="F9" s="29" t="s">
        <v>23</v>
      </c>
      <c r="G9" s="32">
        <f>+H9</f>
        <v>0</v>
      </c>
      <c r="H9" s="33">
        <v>0</v>
      </c>
      <c r="I9" s="33">
        <v>3500000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5110</v>
      </c>
      <c r="F10" s="29" t="s">
        <v>26</v>
      </c>
      <c r="G10" s="32">
        <f>+H10</f>
        <v>60000</v>
      </c>
      <c r="H10" s="33">
        <v>60000</v>
      </c>
      <c r="I10" s="33">
        <v>60000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ht="22.5" x14ac:dyDescent="0.2">
      <c r="B11" s="4"/>
      <c r="C11" s="5"/>
      <c r="D11" s="31"/>
      <c r="E11" s="28">
        <v>5150</v>
      </c>
      <c r="F11" s="29" t="s">
        <v>27</v>
      </c>
      <c r="G11" s="32">
        <f>+H11</f>
        <v>122000</v>
      </c>
      <c r="H11" s="33">
        <v>122000</v>
      </c>
      <c r="I11" s="33">
        <v>322000</v>
      </c>
      <c r="J11" s="33">
        <v>0</v>
      </c>
      <c r="K11" s="33">
        <v>35960</v>
      </c>
      <c r="L11" s="34">
        <f>IFERROR(K11/H11,0)</f>
        <v>0.29475409836065575</v>
      </c>
      <c r="M11" s="35">
        <f>IFERROR(K11/I11,0)</f>
        <v>0.11167701863354038</v>
      </c>
    </row>
    <row r="12" spans="2:13" x14ac:dyDescent="0.2">
      <c r="B12" s="4"/>
      <c r="C12" s="5"/>
      <c r="D12" s="31"/>
      <c r="E12" s="28">
        <v>5410</v>
      </c>
      <c r="F12" s="29" t="s">
        <v>28</v>
      </c>
      <c r="G12" s="32">
        <f>+H12</f>
        <v>0</v>
      </c>
      <c r="H12" s="33">
        <v>0</v>
      </c>
      <c r="I12" s="33">
        <v>399999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5630</v>
      </c>
      <c r="F13" s="29" t="s">
        <v>29</v>
      </c>
      <c r="G13" s="32">
        <f>+H13</f>
        <v>0</v>
      </c>
      <c r="H13" s="33">
        <v>0</v>
      </c>
      <c r="I13" s="33">
        <v>100000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/>
      <c r="C14" s="5"/>
      <c r="D14" s="31"/>
      <c r="E14" s="36"/>
      <c r="F14" s="37"/>
      <c r="G14" s="41"/>
      <c r="H14" s="41"/>
      <c r="I14" s="41"/>
      <c r="J14" s="41"/>
      <c r="K14" s="41"/>
      <c r="L14" s="38"/>
      <c r="M14" s="39"/>
    </row>
    <row r="15" spans="2:13" x14ac:dyDescent="0.2">
      <c r="B15" s="4"/>
      <c r="C15" s="5"/>
      <c r="D15" s="26"/>
      <c r="E15" s="40"/>
      <c r="F15" s="26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64" t="s">
        <v>14</v>
      </c>
      <c r="C16" s="65"/>
      <c r="D16" s="65"/>
      <c r="E16" s="65"/>
      <c r="F16" s="65"/>
      <c r="G16" s="7">
        <f>SUM(G9:G13)</f>
        <v>182000</v>
      </c>
      <c r="H16" s="7">
        <f>SUM(H9:H13)</f>
        <v>182000</v>
      </c>
      <c r="I16" s="7">
        <f>SUM(I9:I13)</f>
        <v>4381999</v>
      </c>
      <c r="J16" s="7">
        <f>SUM(J9:J13)</f>
        <v>0</v>
      </c>
      <c r="K16" s="7">
        <f>SUM(K9:K13)</f>
        <v>35960</v>
      </c>
      <c r="L16" s="8">
        <f>IFERROR(K16/H16,0)</f>
        <v>0.19758241758241757</v>
      </c>
      <c r="M16" s="9">
        <f>IFERROR(K16/I16,0)</f>
        <v>8.2063003665678608E-3</v>
      </c>
    </row>
    <row r="17" spans="2:13" ht="4.9000000000000004" customHeight="1" x14ac:dyDescent="0.2">
      <c r="B17" s="4"/>
      <c r="C17" s="5"/>
      <c r="D17" s="26"/>
      <c r="E17" s="40"/>
      <c r="F17" s="26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66" t="s">
        <v>15</v>
      </c>
      <c r="C18" s="63"/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24"/>
      <c r="C19" s="63" t="s">
        <v>16</v>
      </c>
      <c r="D19" s="63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6" customHeight="1" x14ac:dyDescent="0.2">
      <c r="B20" s="42"/>
      <c r="C20" s="43"/>
      <c r="D20" s="43"/>
      <c r="E20" s="36"/>
      <c r="F20" s="43"/>
      <c r="G20" s="26"/>
      <c r="H20" s="26"/>
      <c r="I20" s="26"/>
      <c r="J20" s="26"/>
      <c r="K20" s="26"/>
      <c r="L20" s="26"/>
      <c r="M20" s="27"/>
    </row>
    <row r="21" spans="2:13" x14ac:dyDescent="0.2">
      <c r="B21" s="4"/>
      <c r="C21" s="5"/>
      <c r="D21" s="26"/>
      <c r="E21" s="40"/>
      <c r="F21" s="26"/>
      <c r="G21" s="41"/>
      <c r="H21" s="41"/>
      <c r="I21" s="41"/>
      <c r="J21" s="41"/>
      <c r="K21" s="41"/>
      <c r="L21" s="38"/>
      <c r="M21" s="39"/>
    </row>
    <row r="22" spans="2:13" x14ac:dyDescent="0.2">
      <c r="B22" s="44"/>
      <c r="C22" s="45"/>
      <c r="D22" s="46"/>
      <c r="E22" s="47"/>
      <c r="F22" s="46"/>
      <c r="G22" s="46"/>
      <c r="H22" s="46"/>
      <c r="I22" s="46"/>
      <c r="J22" s="46"/>
      <c r="K22" s="46"/>
      <c r="L22" s="46"/>
      <c r="M22" s="48"/>
    </row>
    <row r="23" spans="2:13" x14ac:dyDescent="0.2">
      <c r="B23" s="64" t="s">
        <v>17</v>
      </c>
      <c r="C23" s="65"/>
      <c r="D23" s="65"/>
      <c r="E23" s="65"/>
      <c r="F23" s="65"/>
      <c r="G23" s="7">
        <f>SUM(G18:G22)</f>
        <v>0</v>
      </c>
      <c r="H23" s="7">
        <f t="shared" ref="H23:K23" si="0">SUM(H18:H22)</f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49" t="s">
        <v>18</v>
      </c>
      <c r="C25" s="50"/>
      <c r="D25" s="50"/>
      <c r="E25" s="50"/>
      <c r="F25" s="50"/>
      <c r="G25" s="10">
        <f>+G16+G23</f>
        <v>182000</v>
      </c>
      <c r="H25" s="10">
        <f>+H16+H23</f>
        <v>182000</v>
      </c>
      <c r="I25" s="10">
        <f>+I16+I23</f>
        <v>4381999</v>
      </c>
      <c r="J25" s="10">
        <f>+J16+J23</f>
        <v>0</v>
      </c>
      <c r="K25" s="10">
        <f>+K16+K23</f>
        <v>35960</v>
      </c>
      <c r="L25" s="11">
        <f>IFERROR(K25/H25,0)</f>
        <v>0.19758241758241757</v>
      </c>
      <c r="M25" s="12">
        <f>IFERROR(K25/I25,0)</f>
        <v>8.2063003665678608E-3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3:F23"/>
  </mergeCells>
  <pageMargins left="0.7" right="0.7" top="0.75" bottom="0.75" header="0.3" footer="0.3"/>
  <pageSetup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Lorena Salgado</cp:lastModifiedBy>
  <cp:lastPrinted>2023-10-30T20:51:20Z</cp:lastPrinted>
  <dcterms:created xsi:type="dcterms:W3CDTF">2020-08-06T19:52:58Z</dcterms:created>
  <dcterms:modified xsi:type="dcterms:W3CDTF">2023-10-30T21:01:23Z</dcterms:modified>
</cp:coreProperties>
</file>