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DF\Entregar\"/>
    </mc:Choice>
  </mc:AlternateContent>
  <bookViews>
    <workbookView xWindow="-105" yWindow="-105" windowWidth="23250" windowHeight="1257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  <c r="B12" i="1"/>
  <c r="B3" i="1" s="1"/>
  <c r="F4" i="1"/>
  <c r="E4" i="1"/>
  <c r="D4" i="1"/>
  <c r="C4" i="1"/>
  <c r="B4" i="1"/>
  <c r="F3" i="1"/>
  <c r="E3" i="1"/>
  <c r="D3" i="1"/>
  <c r="F18" i="1"/>
  <c r="E18" i="1"/>
  <c r="C3" i="1" l="1"/>
  <c r="E21" i="1" l="1"/>
  <c r="F21" i="1" s="1"/>
  <c r="E20" i="1"/>
  <c r="F20" i="1" s="1"/>
  <c r="E19" i="1"/>
  <c r="F19" i="1" s="1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<sst xmlns="http://schemas.openxmlformats.org/spreadsheetml/2006/main" count="29" uniqueCount="29">
  <si>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</si>
  <si>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</si>
  <si>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</si>
  <si>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</si>
  <si>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</si>
  <si>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</si>
  <si>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</si>
  <si>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</si>
  <si>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</si>
  <si>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</si>
  <si>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</si>
  <si>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</si>
  <si>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</si>
  <si>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</si>
  <si>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</si>
  <si>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</si>
  <si>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</si>
  <si>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</si>
  <si>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</si>
  <si>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</si>
  <si>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</si>
  <si>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</si>
  <si>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</si>
  <si>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</si>
  <si>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</si>
  <si>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</si>
  <si>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 xml:space="preserve">Camino Antiguo a Queretaro No. 2 Fraccionamiento El Deportivo, C.P. 37700, Tel (415) 120-54-58, San Miguel de Allende, Gto </t>
  </si>
  <si>
    <t>imuvi_admon@live.com.mx</t>
  </si>
  <si>
    <t>Instituto Municipal de Vivienda de San Miguel de Allende, Gto.
Estado Analítico del Activo
Del 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</si>
</sst>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3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90550" cy="514350"/>
        </a:xfrm>
        <a:prstGeom prst="rect">
          <a:avLst/>
        </a:prstGeom>
      </xdr:spPr>
    </xdr:pic>
    <xdr:clientData/>
  </xdr:twoCellAnchor>
  <xdr:twoCellAnchor>
    <xdr:from>
      <xdr:col>0</xdr:col>
      <xdr:colOff>3571875</xdr:colOff>
      <xdr:row>25</xdr:row>
      <xdr:rowOff>123825</xdr:rowOff>
    </xdr:from>
    <xdr:to>
      <xdr:col>2</xdr:col>
      <xdr:colOff>1143000</xdr:colOff>
      <xdr:row>36</xdr:row>
      <xdr:rowOff>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4000500"/>
          <a:ext cx="2524125" cy="1447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657225</xdr:colOff>
      <xdr:row>25</xdr:row>
      <xdr:rowOff>123827</xdr:rowOff>
    </xdr:from>
    <xdr:to>
      <xdr:col>0</xdr:col>
      <xdr:colOff>3200400</xdr:colOff>
      <xdr:row>35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7225" y="4000502"/>
          <a:ext cx="2543175" cy="1276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3</xdr:col>
      <xdr:colOff>257175</xdr:colOff>
      <xdr:row>25</xdr:row>
      <xdr:rowOff>123827</xdr:rowOff>
    </xdr:from>
    <xdr:to>
      <xdr:col>5</xdr:col>
      <xdr:colOff>400050</xdr:colOff>
      <xdr:row>35</xdr:row>
      <xdr:rowOff>38103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00800" y="4000502"/>
          <a:ext cx="2524125" cy="1343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Yuririana Murillo Buenrostro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activeCell="A11" sqref="A10:A1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3" style="1" bestFit="1" customWidth="1"/>
    <col min="8" max="16384" width="12" style="1"/>
  </cols>
  <sheetData>
    <row r="1" spans="1:8" ht="45" customHeight="1" x14ac:dyDescent="0.2">
      <c r="A1" s="13" t="s">
        <v>28</v>
      </c>
      <c r="B1" s="14"/>
      <c r="C1" s="14"/>
      <c r="D1" s="14"/>
      <c r="E1" s="14"/>
      <c r="F1" s="15"/>
    </row>
    <row r="2" spans="1:8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8" x14ac:dyDescent="0.2">
      <c r="A3" s="5" t="s">
        <v>0</v>
      </c>
      <c r="B3" s="18">
        <f>B4+B12</f>
        <v>68294872.579999998</v>
      </c>
      <c r="C3" s="18">
        <f t="shared" ref="C3:F3" si="0">C4+C12</f>
        <v>20903672.030000001</v>
      </c>
      <c r="D3" s="18">
        <f t="shared" si="0"/>
        <v>18919384.919999998</v>
      </c>
      <c r="E3" s="18">
        <f t="shared" si="0"/>
        <v>70279159.689999998</v>
      </c>
      <c r="F3" s="18">
        <f t="shared" si="0"/>
        <v>1984287.1099999996</v>
      </c>
    </row>
    <row r="4" spans="1:8" x14ac:dyDescent="0.2">
      <c r="A4" s="6" t="s">
        <v>4</v>
      </c>
      <c r="B4" s="18">
        <f>SUM(B5:B11)</f>
        <v>6917857.3799999999</v>
      </c>
      <c r="C4" s="18">
        <f>SUM(C5:C11)</f>
        <v>19393672.030000001</v>
      </c>
      <c r="D4" s="18">
        <f>SUM(D5:D11)</f>
        <v>17575450.539999999</v>
      </c>
      <c r="E4" s="18">
        <f>SUM(E5:E11)</f>
        <v>8736078.8699999992</v>
      </c>
      <c r="F4" s="18">
        <f>SUM(F5:F11)</f>
        <v>1818221.4899999995</v>
      </c>
    </row>
    <row r="5" spans="1:8" x14ac:dyDescent="0.2">
      <c r="A5" s="7" t="s">
        <v>5</v>
      </c>
      <c r="B5" s="8">
        <v>5957508.0899999999</v>
      </c>
      <c r="C5" s="8">
        <v>12450245.43</v>
      </c>
      <c r="D5" s="8">
        <v>10176268.42</v>
      </c>
      <c r="E5" s="8">
        <v>8231485.0999999996</v>
      </c>
      <c r="F5" s="8">
        <v>2273977.0099999998</v>
      </c>
      <c r="H5" s="10"/>
    </row>
    <row r="6" spans="1:8" x14ac:dyDescent="0.2">
      <c r="A6" s="7" t="s">
        <v>6</v>
      </c>
      <c r="B6" s="8">
        <v>787549.28</v>
      </c>
      <c r="C6" s="8">
        <v>6943426.5999999996</v>
      </c>
      <c r="D6" s="8">
        <v>7399182.1200000001</v>
      </c>
      <c r="E6" s="8">
        <v>331793.75999999978</v>
      </c>
      <c r="F6" s="8">
        <v>-455755.52000000025</v>
      </c>
      <c r="G6" s="11"/>
    </row>
    <row r="7" spans="1:8" x14ac:dyDescent="0.2">
      <c r="A7" s="7" t="s">
        <v>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2"/>
    </row>
    <row r="8" spans="1:8" x14ac:dyDescent="0.2">
      <c r="A8" s="7" t="s">
        <v>1</v>
      </c>
      <c r="B8" s="8">
        <v>172800.01</v>
      </c>
      <c r="C8" s="8">
        <v>0</v>
      </c>
      <c r="D8" s="8">
        <v>0</v>
      </c>
      <c r="E8" s="8">
        <v>172800.01</v>
      </c>
      <c r="F8" s="8">
        <v>0</v>
      </c>
    </row>
    <row r="9" spans="1:8" x14ac:dyDescent="0.2">
      <c r="A9" s="7" t="s">
        <v>2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8" x14ac:dyDescent="0.2">
      <c r="A10" s="7" t="s">
        <v>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8" x14ac:dyDescent="0.2">
      <c r="A11" s="7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8" x14ac:dyDescent="0.2">
      <c r="A12" s="6" t="s">
        <v>10</v>
      </c>
      <c r="B12" s="18">
        <f>SUM(B13:B21)</f>
        <v>61377015.199999996</v>
      </c>
      <c r="C12" s="18">
        <f>SUM(C13:C21)</f>
        <v>1510000</v>
      </c>
      <c r="D12" s="18">
        <f>SUM(D13:D21)</f>
        <v>1343934.38</v>
      </c>
      <c r="E12" s="18">
        <f>SUM(E13:E21)</f>
        <v>61543080.819999993</v>
      </c>
      <c r="F12" s="18">
        <f>SUM(F13:F21)</f>
        <v>166065.62000000011</v>
      </c>
    </row>
    <row r="13" spans="1:8" x14ac:dyDescent="0.2">
      <c r="A13" s="7" t="s">
        <v>11</v>
      </c>
      <c r="B13" s="8">
        <v>44000005.479999997</v>
      </c>
      <c r="C13" s="8">
        <v>0</v>
      </c>
      <c r="D13" s="8">
        <v>0</v>
      </c>
      <c r="E13" s="8">
        <v>44000005.479999997</v>
      </c>
      <c r="F13" s="8">
        <v>0</v>
      </c>
    </row>
    <row r="14" spans="1:8" x14ac:dyDescent="0.2">
      <c r="A14" s="7" t="s">
        <v>12</v>
      </c>
      <c r="B14" s="9">
        <v>1529999.21</v>
      </c>
      <c r="C14" s="9">
        <v>1510000</v>
      </c>
      <c r="D14" s="9">
        <v>1225380.93</v>
      </c>
      <c r="E14" s="8">
        <v>1814618.28</v>
      </c>
      <c r="F14" s="8">
        <v>284619.07000000007</v>
      </c>
    </row>
    <row r="15" spans="1:8" x14ac:dyDescent="0.2">
      <c r="A15" s="7" t="s">
        <v>13</v>
      </c>
      <c r="B15" s="9">
        <v>16110899.4</v>
      </c>
      <c r="C15" s="9">
        <v>0</v>
      </c>
      <c r="D15" s="9">
        <v>0</v>
      </c>
      <c r="E15" s="8">
        <v>16110899.4</v>
      </c>
      <c r="F15" s="8">
        <v>0</v>
      </c>
    </row>
    <row r="16" spans="1:8" x14ac:dyDescent="0.2">
      <c r="A16" s="7" t="s">
        <v>14</v>
      </c>
      <c r="B16" s="8">
        <v>1109780.3400000001</v>
      </c>
      <c r="C16" s="8">
        <v>0</v>
      </c>
      <c r="D16" s="8">
        <v>0</v>
      </c>
      <c r="E16" s="8">
        <v>1109780.3400000001</v>
      </c>
      <c r="F16" s="8">
        <v>0</v>
      </c>
    </row>
    <row r="17" spans="1:6" x14ac:dyDescent="0.2">
      <c r="A17" s="7" t="s">
        <v>15</v>
      </c>
      <c r="B17" s="8">
        <v>11427.16</v>
      </c>
      <c r="C17" s="8">
        <v>0</v>
      </c>
      <c r="D17" s="8">
        <v>0</v>
      </c>
      <c r="E17" s="8">
        <v>11427.16</v>
      </c>
      <c r="F17" s="8">
        <v>0</v>
      </c>
    </row>
    <row r="18" spans="1:6" x14ac:dyDescent="0.2">
      <c r="A18" s="7" t="s">
        <v>16</v>
      </c>
      <c r="B18" s="8">
        <v>-1385096.39</v>
      </c>
      <c r="C18" s="8">
        <v>0</v>
      </c>
      <c r="D18" s="17">
        <v>118553.45</v>
      </c>
      <c r="E18" s="17">
        <f>B18+C18-D18</f>
        <v>-1503649.8399999999</v>
      </c>
      <c r="F18" s="17">
        <f>E18-B18</f>
        <v>-118553.44999999995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ref="E19:E21" si="1">+B19+C19-D19</f>
        <v>0</v>
      </c>
      <c r="F19" s="8">
        <f t="shared" ref="F19:F21" si="2">+E19-B19</f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1"/>
        <v>0</v>
      </c>
      <c r="F20" s="8">
        <f t="shared" si="2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1"/>
        <v>0</v>
      </c>
      <c r="F21" s="8">
        <f t="shared" si="2"/>
        <v>0</v>
      </c>
    </row>
    <row r="23" spans="1:6" ht="12.75" x14ac:dyDescent="0.2">
      <c r="A23" s="2" t="s">
        <v>24</v>
      </c>
    </row>
    <row r="24" spans="1:6" ht="12.75" x14ac:dyDescent="0.2">
      <c r="A24" s="2"/>
    </row>
    <row r="36" spans="1:6" x14ac:dyDescent="0.2">
      <c r="A36" s="16" t="s">
        <v>26</v>
      </c>
      <c r="B36" s="16"/>
      <c r="C36" s="16"/>
      <c r="D36" s="16"/>
      <c r="E36" s="16"/>
      <c r="F36" s="16"/>
    </row>
    <row r="37" spans="1:6" x14ac:dyDescent="0.2">
      <c r="A37" s="16" t="s">
        <v>27</v>
      </c>
      <c r="B37" s="16"/>
      <c r="C37" s="16"/>
      <c r="D37" s="16"/>
      <c r="E37" s="16"/>
      <c r="F37" s="16"/>
    </row>
  </sheetData>
  <sheetProtection formatCells="0" formatColumns="0" formatRows="0" autoFilter="0"/>
  <mergeCells count="3">
    <mergeCell ref="A1:F1"/>
    <mergeCell ref="A36:F36"/>
    <mergeCell ref="A37:F37"/>
  </mergeCells>
  <pageMargins left="0.70866141732283472" right="0.70866141732283472" top="1.5354330708661419" bottom="0.74803149606299213" header="1.299212598425197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2023-01-24T15:25:01Z</cp:lastPrinted>
  <dcterms:created xsi:type="dcterms:W3CDTF">2014-02-09T04:04:15Z</dcterms:created>
  <dcterms:modified xsi:type="dcterms:W3CDTF">2023-02-14T22:35:20Z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