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 García\Desktop\IMUVI\"/>
    </mc:Choice>
  </mc:AlternateContent>
  <xr:revisionPtr revIDLastSave="0" documentId="13_ncr:1_{78292F38-82E3-4BB1-9EBB-3D466471CD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4" l="1"/>
  <c r="E37" i="4"/>
  <c r="C37" i="4"/>
  <c r="B37" i="4"/>
  <c r="F31" i="4"/>
  <c r="E31" i="4"/>
  <c r="C31" i="4"/>
  <c r="B31" i="4"/>
  <c r="G38" i="4"/>
  <c r="G37" i="4" s="1"/>
  <c r="D38" i="4"/>
  <c r="D37" i="4" s="1"/>
  <c r="G35" i="4"/>
  <c r="G34" i="4"/>
  <c r="G33" i="4"/>
  <c r="G32" i="4"/>
  <c r="D35" i="4"/>
  <c r="D34" i="4"/>
  <c r="D33" i="4"/>
  <c r="D32" i="4"/>
  <c r="F21" i="4"/>
  <c r="E21" i="4"/>
  <c r="C21" i="4"/>
  <c r="B21" i="4"/>
  <c r="G29" i="4"/>
  <c r="G28" i="4"/>
  <c r="G27" i="4"/>
  <c r="G26" i="4"/>
  <c r="G25" i="4"/>
  <c r="G24" i="4"/>
  <c r="G23" i="4"/>
  <c r="G22" i="4"/>
  <c r="D29" i="4"/>
  <c r="D28" i="4"/>
  <c r="D27" i="4"/>
  <c r="D26" i="4"/>
  <c r="D25" i="4"/>
  <c r="D24" i="4"/>
  <c r="D23" i="4"/>
  <c r="D22" i="4"/>
  <c r="F16" i="4"/>
  <c r="E16" i="4"/>
  <c r="G14" i="4"/>
  <c r="G13" i="4"/>
  <c r="G12" i="4"/>
  <c r="G11" i="4"/>
  <c r="G10" i="4"/>
  <c r="G9" i="4"/>
  <c r="G8" i="4"/>
  <c r="G7" i="4"/>
  <c r="G6" i="4"/>
  <c r="G5" i="4"/>
  <c r="D14" i="4"/>
  <c r="D13" i="4"/>
  <c r="D12" i="4"/>
  <c r="D11" i="4"/>
  <c r="D10" i="4"/>
  <c r="D9" i="4"/>
  <c r="D8" i="4"/>
  <c r="D7" i="4"/>
  <c r="D6" i="4"/>
  <c r="D5" i="4"/>
  <c r="C16" i="4"/>
  <c r="B16" i="4"/>
  <c r="G16" i="4" l="1"/>
  <c r="G21" i="4"/>
  <c r="E40" i="4"/>
  <c r="D21" i="4"/>
  <c r="F40" i="4"/>
  <c r="C40" i="4"/>
  <c r="G31" i="4"/>
  <c r="D31" i="4"/>
  <c r="B40" i="4"/>
  <c r="D16" i="4"/>
  <c r="D40" i="4" l="1"/>
  <c r="G40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<sst xmlns="http://schemas.openxmlformats.org/spreadsheetml/2006/main" count="63" uniqueCount="40">
  <si>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</si>
  <si>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</si>
  <si>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</si>
  <si>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</si>
  <si>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</si>
  <si>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</si>
  <si>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</si>
  <si>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</si>
  <si>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</si>
  <si>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</si>
  <si>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</si>
  <si>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</si>
  <si>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</si>
  <si>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</si>
  <si>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</si>
  <si>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</si>
  <si>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</si>
  <si>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</si>
  <si>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</si>
  <si>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</si>
  <si>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</si>
  <si>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</si>
  <si>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</si>
  <si>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</si>
  <si>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</si>
  <si>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</si>
  <si>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</si>
  <si>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</si>
  <si>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</si>
  <si>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</si>
  <si>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</si>
  <si>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</si>
  <si>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</si>
  <si>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</si>
  <si>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</si>
  <si>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</si>
  <si>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</si>
  <si>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</si>
  <si>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 xml:space="preserve">Camino Antiguo a Queretaro No. 2 Fraccionamiento El Deportivo, C.P. 37700, Tel (415) 120-54-58, San Miguel de Allende, Gto </t>
  </si>
  <si>
    <t>Instituto Municipal de Vivienda de San Miguel de Allende, Gto.
Estado Analítico de Ingresos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</si>
</sst>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514351</xdr:colOff>
      <xdr:row>0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14351" cy="381000"/>
        </a:xfrm>
        <a:prstGeom prst="rect">
          <a:avLst/>
        </a:prstGeom>
      </xdr:spPr>
    </xdr:pic>
    <xdr:clientData/>
  </xdr:twoCellAnchor>
  <xdr:twoCellAnchor>
    <xdr:from>
      <xdr:col>4</xdr:col>
      <xdr:colOff>390525</xdr:colOff>
      <xdr:row>49</xdr:row>
      <xdr:rowOff>7620</xdr:rowOff>
    </xdr:from>
    <xdr:to>
      <xdr:col>6</xdr:col>
      <xdr:colOff>819150</xdr:colOff>
      <xdr:row>59</xdr:row>
      <xdr:rowOff>64771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84645" y="8092440"/>
          <a:ext cx="2386965" cy="1352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Yuririana Murillo Buenrostro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13335</xdr:colOff>
      <xdr:row>48</xdr:row>
      <xdr:rowOff>106678</xdr:rowOff>
    </xdr:from>
    <xdr:to>
      <xdr:col>3</xdr:col>
      <xdr:colOff>272415</xdr:colOff>
      <xdr:row>59</xdr:row>
      <xdr:rowOff>125729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43275" y="8061958"/>
          <a:ext cx="2270760" cy="1443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48</xdr:row>
      <xdr:rowOff>106679</xdr:rowOff>
    </xdr:from>
    <xdr:to>
      <xdr:col>0</xdr:col>
      <xdr:colOff>2543175</xdr:colOff>
      <xdr:row>60</xdr:row>
      <xdr:rowOff>68577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8061959"/>
          <a:ext cx="2543175" cy="1516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showGridLines="0" tabSelected="1" topLeftCell="A31" zoomScaleNormal="100" workbookViewId="0">
      <selection activeCell="A55" sqref="A55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4" t="s">
        <v>39</v>
      </c>
      <c r="B1" s="45"/>
      <c r="C1" s="45"/>
      <c r="D1" s="45"/>
      <c r="E1" s="45"/>
      <c r="F1" s="45"/>
      <c r="G1" s="46"/>
    </row>
    <row r="2" spans="1:7" s="3" customFormat="1" x14ac:dyDescent="0.2">
      <c r="A2" s="32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3">
        <f>+B5+C5</f>
        <v>0</v>
      </c>
      <c r="E5" s="13">
        <v>0</v>
      </c>
      <c r="F5" s="13">
        <v>0</v>
      </c>
      <c r="G5" s="13">
        <f>+F5-B5</f>
        <v>0</v>
      </c>
    </row>
    <row r="6" spans="1:7" x14ac:dyDescent="0.2">
      <c r="A6" s="36" t="s">
        <v>15</v>
      </c>
      <c r="B6" s="14">
        <v>0</v>
      </c>
      <c r="C6" s="14">
        <v>0</v>
      </c>
      <c r="D6" s="14">
        <f>+B6+C6</f>
        <v>0</v>
      </c>
      <c r="E6" s="14">
        <v>0</v>
      </c>
      <c r="F6" s="14">
        <v>0</v>
      </c>
      <c r="G6" s="14">
        <f>+F6-B6</f>
        <v>0</v>
      </c>
    </row>
    <row r="7" spans="1:7" x14ac:dyDescent="0.2">
      <c r="A7" s="35" t="s">
        <v>16</v>
      </c>
      <c r="B7" s="14">
        <v>0</v>
      </c>
      <c r="C7" s="14">
        <v>0</v>
      </c>
      <c r="D7" s="14">
        <f t="shared" ref="D7:D14" si="0">+B7+C7</f>
        <v>0</v>
      </c>
      <c r="E7" s="14">
        <v>0</v>
      </c>
      <c r="F7" s="14">
        <v>0</v>
      </c>
      <c r="G7" s="14">
        <f t="shared" ref="G7:G14" si="1">+F7-B7</f>
        <v>0</v>
      </c>
    </row>
    <row r="8" spans="1:7" x14ac:dyDescent="0.2">
      <c r="A8" s="35" t="s">
        <v>17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35" t="s">
        <v>18</v>
      </c>
      <c r="B9" s="14">
        <v>374639</v>
      </c>
      <c r="C9" s="14">
        <v>0</v>
      </c>
      <c r="D9" s="14">
        <f t="shared" si="0"/>
        <v>374639</v>
      </c>
      <c r="E9" s="14">
        <v>719312.6</v>
      </c>
      <c r="F9" s="14">
        <v>719312.6</v>
      </c>
      <c r="G9" s="14">
        <f t="shared" si="1"/>
        <v>344673.6</v>
      </c>
    </row>
    <row r="10" spans="1:7" x14ac:dyDescent="0.2">
      <c r="A10" s="36" t="s">
        <v>19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ht="20.399999999999999" x14ac:dyDescent="0.2">
      <c r="A11" s="35" t="s">
        <v>20</v>
      </c>
      <c r="B11" s="14">
        <v>6416076</v>
      </c>
      <c r="C11" s="14">
        <v>0</v>
      </c>
      <c r="D11" s="14">
        <f t="shared" si="0"/>
        <v>6416076</v>
      </c>
      <c r="E11" s="14">
        <v>675979.45</v>
      </c>
      <c r="F11" s="14">
        <v>675979.45</v>
      </c>
      <c r="G11" s="14">
        <f t="shared" si="1"/>
        <v>-5740096.5499999998</v>
      </c>
    </row>
    <row r="12" spans="1:7" ht="20.399999999999999" x14ac:dyDescent="0.2">
      <c r="A12" s="35" t="s">
        <v>21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ht="20.399999999999999" x14ac:dyDescent="0.2">
      <c r="A13" s="35" t="s">
        <v>22</v>
      </c>
      <c r="B13" s="14">
        <v>5062861.7699999996</v>
      </c>
      <c r="C13" s="14">
        <v>-62861.77</v>
      </c>
      <c r="D13" s="14">
        <f t="shared" si="0"/>
        <v>5000000</v>
      </c>
      <c r="E13" s="14">
        <v>5000000</v>
      </c>
      <c r="F13" s="14">
        <v>5000000</v>
      </c>
      <c r="G13" s="14">
        <f t="shared" si="1"/>
        <v>-62861.769999999553</v>
      </c>
    </row>
    <row r="14" spans="1:7" x14ac:dyDescent="0.2">
      <c r="A14" s="35" t="s">
        <v>23</v>
      </c>
      <c r="B14" s="14">
        <v>0</v>
      </c>
      <c r="C14" s="14">
        <v>5719852.7300000004</v>
      </c>
      <c r="D14" s="14">
        <f t="shared" si="0"/>
        <v>5719852.7300000004</v>
      </c>
      <c r="E14" s="14">
        <v>0</v>
      </c>
      <c r="F14" s="14">
        <v>0</v>
      </c>
      <c r="G14" s="14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SUM(B5:B14)</f>
        <v>11853576.77</v>
      </c>
      <c r="C16" s="15">
        <f>SUM(C5:C14)</f>
        <v>5656990.9600000009</v>
      </c>
      <c r="D16" s="15">
        <f>SUM(D5:D14)</f>
        <v>17510567.73</v>
      </c>
      <c r="E16" s="15">
        <f t="shared" ref="E16:G16" si="2">SUM(E5:E14)</f>
        <v>6395292.0499999998</v>
      </c>
      <c r="F16" s="15">
        <f t="shared" si="2"/>
        <v>6395292.0499999998</v>
      </c>
      <c r="G16" s="15">
        <f t="shared" si="2"/>
        <v>-5458284.7199999997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30"/>
      <c r="B18" s="49" t="s">
        <v>0</v>
      </c>
      <c r="C18" s="50"/>
      <c r="D18" s="50"/>
      <c r="E18" s="50"/>
      <c r="F18" s="51"/>
      <c r="G18" s="47" t="s">
        <v>7</v>
      </c>
    </row>
    <row r="19" spans="1:7" ht="20.399999999999999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SUM(B22:B29)</f>
        <v>0</v>
      </c>
      <c r="C21" s="16">
        <f t="shared" ref="C21:G21" si="3">SUM(C22:C29)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x14ac:dyDescent="0.2">
      <c r="A22" s="38" t="s">
        <v>14</v>
      </c>
      <c r="B22" s="17">
        <v>0</v>
      </c>
      <c r="C22" s="17">
        <v>0</v>
      </c>
      <c r="D22" s="17">
        <f>+B22+C22</f>
        <v>0</v>
      </c>
      <c r="E22" s="17">
        <v>0</v>
      </c>
      <c r="F22" s="17">
        <v>0</v>
      </c>
      <c r="G22" s="17">
        <f>+F22-B22</f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f t="shared" ref="D23:D29" si="4">+B23+C23</f>
        <v>0</v>
      </c>
      <c r="E23" s="17">
        <v>0</v>
      </c>
      <c r="F23" s="17">
        <v>0</v>
      </c>
      <c r="G23" s="17">
        <f t="shared" ref="G23:G29" si="5">+F23-B23</f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f t="shared" si="4"/>
        <v>0</v>
      </c>
      <c r="E24" s="17">
        <v>0</v>
      </c>
      <c r="F24" s="17">
        <v>0</v>
      </c>
      <c r="G24" s="17">
        <f t="shared" si="5"/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f t="shared" si="4"/>
        <v>0</v>
      </c>
      <c r="E25" s="17">
        <v>0</v>
      </c>
      <c r="F25" s="17">
        <v>0</v>
      </c>
      <c r="G25" s="17">
        <f t="shared" si="5"/>
        <v>0</v>
      </c>
    </row>
    <row r="26" spans="1:7" ht="11.4" x14ac:dyDescent="0.2">
      <c r="A26" s="38" t="s">
        <v>28</v>
      </c>
      <c r="B26" s="17">
        <v>0</v>
      </c>
      <c r="C26" s="17">
        <v>0</v>
      </c>
      <c r="D26" s="17">
        <f t="shared" si="4"/>
        <v>0</v>
      </c>
      <c r="E26" s="17">
        <v>0</v>
      </c>
      <c r="F26" s="17">
        <v>0</v>
      </c>
      <c r="G26" s="17">
        <f t="shared" si="5"/>
        <v>0</v>
      </c>
    </row>
    <row r="27" spans="1:7" ht="11.4" x14ac:dyDescent="0.2">
      <c r="A27" s="38" t="s">
        <v>29</v>
      </c>
      <c r="B27" s="17">
        <v>0</v>
      </c>
      <c r="C27" s="17">
        <v>0</v>
      </c>
      <c r="D27" s="17">
        <f t="shared" si="4"/>
        <v>0</v>
      </c>
      <c r="E27" s="17">
        <v>0</v>
      </c>
      <c r="F27" s="17">
        <v>0</v>
      </c>
      <c r="G27" s="17">
        <f t="shared" si="5"/>
        <v>0</v>
      </c>
    </row>
    <row r="28" spans="1:7" ht="20.399999999999999" x14ac:dyDescent="0.2">
      <c r="A28" s="38" t="s">
        <v>30</v>
      </c>
      <c r="B28" s="17">
        <v>0</v>
      </c>
      <c r="C28" s="17">
        <v>0</v>
      </c>
      <c r="D28" s="17">
        <f t="shared" si="4"/>
        <v>0</v>
      </c>
      <c r="E28" s="17">
        <v>0</v>
      </c>
      <c r="F28" s="17">
        <v>0</v>
      </c>
      <c r="G28" s="17">
        <f t="shared" si="5"/>
        <v>0</v>
      </c>
    </row>
    <row r="29" spans="1:7" ht="20.399999999999999" x14ac:dyDescent="0.2">
      <c r="A29" s="38" t="s">
        <v>22</v>
      </c>
      <c r="B29" s="17">
        <v>0</v>
      </c>
      <c r="C29" s="17">
        <v>0</v>
      </c>
      <c r="D29" s="17">
        <f t="shared" si="4"/>
        <v>0</v>
      </c>
      <c r="E29" s="17">
        <v>0</v>
      </c>
      <c r="F29" s="17">
        <v>0</v>
      </c>
      <c r="G29" s="17">
        <f t="shared" si="5"/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0.6" x14ac:dyDescent="0.2">
      <c r="A31" s="39" t="s">
        <v>37</v>
      </c>
      <c r="B31" s="18">
        <f>SUM(B32:B35)</f>
        <v>11853576.77</v>
      </c>
      <c r="C31" s="18">
        <f t="shared" ref="C31:G31" si="6">SUM(C32:C35)</f>
        <v>-62861.77</v>
      </c>
      <c r="D31" s="18">
        <f t="shared" si="6"/>
        <v>11790715</v>
      </c>
      <c r="E31" s="18">
        <f t="shared" si="6"/>
        <v>6395292.0499999998</v>
      </c>
      <c r="F31" s="18">
        <f t="shared" si="6"/>
        <v>6395292.0499999998</v>
      </c>
      <c r="G31" s="18">
        <f t="shared" si="6"/>
        <v>-5458284.7199999997</v>
      </c>
    </row>
    <row r="32" spans="1:7" x14ac:dyDescent="0.2">
      <c r="A32" s="38" t="s">
        <v>15</v>
      </c>
      <c r="B32" s="17">
        <v>0</v>
      </c>
      <c r="C32" s="17">
        <v>0</v>
      </c>
      <c r="D32" s="17">
        <f>+B32+C32</f>
        <v>0</v>
      </c>
      <c r="E32" s="17">
        <v>0</v>
      </c>
      <c r="F32" s="17">
        <v>0</v>
      </c>
      <c r="G32" s="17">
        <f>+F32-B32</f>
        <v>0</v>
      </c>
    </row>
    <row r="33" spans="1:7" ht="11.4" x14ac:dyDescent="0.2">
      <c r="A33" s="38" t="s">
        <v>31</v>
      </c>
      <c r="B33" s="17">
        <v>374639</v>
      </c>
      <c r="C33" s="17">
        <v>0</v>
      </c>
      <c r="D33" s="17">
        <f t="shared" ref="D33:D35" si="7">+B33+C33</f>
        <v>374639</v>
      </c>
      <c r="E33" s="17">
        <v>719312.6</v>
      </c>
      <c r="F33" s="17">
        <v>719312.6</v>
      </c>
      <c r="G33" s="17">
        <f t="shared" ref="G33:G35" si="8">+F33-B33</f>
        <v>344673.6</v>
      </c>
    </row>
    <row r="34" spans="1:7" ht="21.6" x14ac:dyDescent="0.2">
      <c r="A34" s="38" t="s">
        <v>32</v>
      </c>
      <c r="B34" s="17">
        <v>6416076</v>
      </c>
      <c r="C34" s="17">
        <v>0</v>
      </c>
      <c r="D34" s="17">
        <f t="shared" si="7"/>
        <v>6416076</v>
      </c>
      <c r="E34" s="17">
        <v>675979.45</v>
      </c>
      <c r="F34" s="17">
        <v>675979.45</v>
      </c>
      <c r="G34" s="17">
        <f t="shared" si="8"/>
        <v>-5740096.5499999998</v>
      </c>
    </row>
    <row r="35" spans="1:7" ht="20.399999999999999" x14ac:dyDescent="0.2">
      <c r="A35" s="38" t="s">
        <v>22</v>
      </c>
      <c r="B35" s="17">
        <v>5062861.7699999996</v>
      </c>
      <c r="C35" s="17">
        <v>-62861.77</v>
      </c>
      <c r="D35" s="17">
        <f t="shared" si="7"/>
        <v>5000000</v>
      </c>
      <c r="E35" s="17">
        <v>5000000</v>
      </c>
      <c r="F35" s="17">
        <v>5000000</v>
      </c>
      <c r="G35" s="17">
        <f t="shared" si="8"/>
        <v>-62861.769999999553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>SUM(B38)</f>
        <v>0</v>
      </c>
      <c r="C37" s="18">
        <f t="shared" ref="C37:G37" si="9">SUM(C38)</f>
        <v>5719852.7300000004</v>
      </c>
      <c r="D37" s="18">
        <f t="shared" si="9"/>
        <v>5719852.7300000004</v>
      </c>
      <c r="E37" s="18">
        <f t="shared" si="9"/>
        <v>0</v>
      </c>
      <c r="F37" s="18">
        <f t="shared" si="9"/>
        <v>0</v>
      </c>
      <c r="G37" s="18">
        <f t="shared" si="9"/>
        <v>0</v>
      </c>
    </row>
    <row r="38" spans="1:7" x14ac:dyDescent="0.2">
      <c r="A38" s="38" t="s">
        <v>23</v>
      </c>
      <c r="B38" s="17">
        <v>0</v>
      </c>
      <c r="C38" s="17">
        <v>5719852.7300000004</v>
      </c>
      <c r="D38" s="17">
        <f>+B38+C38</f>
        <v>5719852.7300000004</v>
      </c>
      <c r="E38" s="17">
        <v>0</v>
      </c>
      <c r="F38" s="17">
        <v>0</v>
      </c>
      <c r="G38" s="17">
        <f>+F38-B38</f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 t="shared" ref="B40:G40" si="10">+B21+B31+B37</f>
        <v>11853576.77</v>
      </c>
      <c r="C40" s="15">
        <f t="shared" si="10"/>
        <v>5656990.9600000009</v>
      </c>
      <c r="D40" s="15">
        <f t="shared" si="10"/>
        <v>17510567.73</v>
      </c>
      <c r="E40" s="15">
        <f t="shared" si="10"/>
        <v>6395292.0499999998</v>
      </c>
      <c r="F40" s="15">
        <f t="shared" si="10"/>
        <v>6395292.0499999998</v>
      </c>
      <c r="G40" s="15">
        <f t="shared" si="10"/>
        <v>-5458284.7199999997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3" spans="1:7" ht="21.6" x14ac:dyDescent="0.2">
      <c r="A43" s="26" t="s">
        <v>34</v>
      </c>
    </row>
    <row r="44" spans="1:7" ht="11.4" x14ac:dyDescent="0.2">
      <c r="A44" s="27" t="s">
        <v>35</v>
      </c>
    </row>
    <row r="45" spans="1:7" x14ac:dyDescent="0.2">
      <c r="A45" s="42" t="s">
        <v>36</v>
      </c>
      <c r="B45" s="43"/>
      <c r="C45" s="43"/>
      <c r="D45" s="43"/>
      <c r="E45" s="43"/>
      <c r="F45" s="43"/>
      <c r="G45" s="43"/>
    </row>
    <row r="46" spans="1:7" x14ac:dyDescent="0.2">
      <c r="A46" s="43"/>
      <c r="B46" s="43"/>
      <c r="C46" s="43"/>
      <c r="D46" s="43"/>
      <c r="E46" s="43"/>
      <c r="F46" s="43"/>
      <c r="G46" s="43"/>
    </row>
    <row r="47" spans="1:7" x14ac:dyDescent="0.2">
      <c r="A47" s="40"/>
      <c r="B47" s="40"/>
      <c r="C47" s="40"/>
      <c r="D47" s="40"/>
      <c r="E47" s="40"/>
      <c r="F47" s="40"/>
      <c r="G47" s="40"/>
    </row>
    <row r="48" spans="1:7" x14ac:dyDescent="0.2">
      <c r="A48" s="40"/>
      <c r="B48" s="40"/>
      <c r="C48" s="40"/>
      <c r="D48" s="40"/>
      <c r="E48" s="40"/>
      <c r="F48" s="40"/>
      <c r="G48" s="40"/>
    </row>
    <row r="49" spans="1:7" x14ac:dyDescent="0.2">
      <c r="A49" s="40"/>
      <c r="B49" s="40"/>
      <c r="C49" s="40"/>
      <c r="D49" s="40"/>
      <c r="E49" s="40"/>
      <c r="F49" s="40"/>
      <c r="G49" s="40"/>
    </row>
    <row r="50" spans="1:7" x14ac:dyDescent="0.2">
      <c r="A50" s="40"/>
      <c r="B50" s="40"/>
      <c r="C50" s="40"/>
      <c r="D50" s="40"/>
      <c r="E50" s="40"/>
      <c r="F50" s="40"/>
      <c r="G50" s="40"/>
    </row>
    <row r="51" spans="1:7" x14ac:dyDescent="0.2">
      <c r="A51" s="40"/>
      <c r="B51" s="40"/>
      <c r="C51" s="40"/>
      <c r="D51" s="40"/>
      <c r="E51" s="40"/>
      <c r="F51" s="40"/>
      <c r="G51" s="40"/>
    </row>
    <row r="59" spans="1:7" x14ac:dyDescent="0.2">
      <c r="A59" s="41" t="s">
        <v>38</v>
      </c>
      <c r="B59" s="41"/>
      <c r="C59" s="41"/>
      <c r="D59" s="41"/>
      <c r="E59" s="41"/>
      <c r="F59" s="41"/>
      <c r="G59" s="41"/>
    </row>
  </sheetData>
  <sheetProtection formatCells="0" formatColumns="0" formatRows="0" insertRows="0" autoFilter="0"/>
  <mergeCells count="7">
    <mergeCell ref="A59:G59"/>
    <mergeCell ref="A45:G46"/>
    <mergeCell ref="A1:G1"/>
    <mergeCell ref="G2:G3"/>
    <mergeCell ref="G18:G19"/>
    <mergeCell ref="B2:F2"/>
    <mergeCell ref="B18:F18"/>
  </mergeCells>
  <pageMargins left="1.4960629921259843" right="0.70866141732283472" top="0.74803149606299213" bottom="0.74803149606299213" header="0.31496062992125984" footer="0.31496062992125984"/>
  <pageSetup paperSize="9" scale="62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1e11683-3f47-48b4-913f-1ce6cfe10f0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Alfonso García</cp:lastModifiedBy>
  <cp:revision/>
  <cp:lastPrinted>2023-01-24T13:39:33Z</cp:lastPrinted>
  <dcterms:created xsi:type="dcterms:W3CDTF">2012-12-11T20:48:19Z</dcterms:created>
  <dcterms:modified xsi:type="dcterms:W3CDTF">2023-01-24T13:39:39Z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